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8 _High Profile Surgical &amp; Diagnostic Services\Sharing Files 4\"/>
    </mc:Choice>
  </mc:AlternateContent>
  <xr:revisionPtr revIDLastSave="0" documentId="13_ncr:1_{6F92EC32-61A2-42F8-8007-C2B4BD0CF651}"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c r="C20" i="3"/>
  <c r="E20" i="3" s="1"/>
  <c r="C26" i="3"/>
  <c r="E26" i="3"/>
  <c r="C27" i="3"/>
  <c r="E27" i="3" s="1"/>
  <c r="C28" i="3"/>
  <c r="E28" i="3"/>
  <c r="C29" i="3"/>
  <c r="E29" i="3" s="1"/>
  <c r="C25" i="3"/>
  <c r="E25" i="3"/>
  <c r="H37" i="3"/>
  <c r="H36" i="3"/>
  <c r="G37" i="3"/>
  <c r="G36" i="3"/>
  <c r="H35" i="3"/>
  <c r="H39" i="3" s="1"/>
  <c r="H34" i="3"/>
  <c r="H38" i="3"/>
  <c r="G35" i="3"/>
  <c r="G39" i="3" s="1"/>
  <c r="F35" i="3"/>
  <c r="F39" i="3"/>
  <c r="G34" i="3"/>
  <c r="G38" i="3" s="1"/>
  <c r="F34" i="3"/>
  <c r="F38" i="3"/>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E9" i="3" s="1"/>
  <c r="C8" i="3"/>
  <c r="C7" i="3"/>
  <c r="C6" i="3"/>
  <c r="E6" i="3" s="1"/>
  <c r="G10" i="3"/>
  <c r="H10" i="3"/>
  <c r="F9" i="3"/>
  <c r="G9" i="3"/>
  <c r="H9" i="3"/>
  <c r="F8" i="3"/>
  <c r="G8" i="3"/>
  <c r="H8" i="3"/>
  <c r="F7" i="3"/>
  <c r="G7" i="3"/>
  <c r="H7" i="3"/>
  <c r="G6" i="3"/>
  <c r="H6" i="3"/>
  <c r="H11" i="3"/>
  <c r="G11" i="3"/>
  <c r="F11" i="3"/>
  <c r="E7" i="3"/>
  <c r="E8" i="3"/>
  <c r="E10" i="3"/>
  <c r="C11" i="3"/>
  <c r="B1" i="3"/>
  <c r="E1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<sst xmlns="http://schemas.openxmlformats.org/spreadsheetml/2006/main" count="2272" uniqueCount="470">
  <si>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</si>
  <si>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</si>
  <si>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</si>
  <si>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</si>
  <si>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</si>
  <si>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</si>
  <si>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</si>
  <si>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</si>
  <si>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</si>
  <si>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</si>
  <si>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</si>
  <si>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</si>
  <si>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</si>
  <si>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</si>
  <si>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</si>
  <si>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</si>
  <si>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</si>
  <si>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</si>
  <si>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</si>
  <si>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</si>
  <si>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</si>
  <si>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</si>
  <si>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</si>
  <si>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</si>
  <si>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</si>
  <si>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</si>
  <si>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</si>
  <si>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</si>
  <si>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</si>
  <si>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</si>
  <si>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</si>
  <si>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</si>
  <si>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</si>
  <si>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</si>
  <si>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</si>
  <si>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</si>
  <si>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</si>
  <si>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</si>
  <si>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</si>
  <si>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</si>
  <si>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R5</t>
  </si>
  <si>
    <t>U1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</si>
  <si>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</si>
  <si>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</si>
  <si>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</si>
  <si>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</si>
  <si>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</si>
  <si>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</si>
  <si>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</si>
  <si>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</si>
  <si>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</si>
  <si>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</si>
  <si>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</si>
  <si>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</si>
  <si>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</si>
  <si>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</si>
  <si>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</si>
  <si>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</si>
  <si>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</si>
  <si>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</si>
  <si>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</si>
  <si>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</si>
  <si>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</si>
  <si>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</si>
  <si>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</si>
  <si>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</si>
  <si>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</si>
  <si>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</si>
  <si>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</si>
  <si>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</si>
  <si>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</si>
  <si>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</si>
  <si>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</si>
  <si>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</si>
  <si>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</si>
  <si>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</si>
  <si>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</si>
  <si>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</si>
  <si>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</si>
  <si>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</si>
  <si>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</si>
  <si>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</si>
  <si>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</si>
  <si>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</si>
  <si>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</si>
  <si>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</si>
  <si>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</si>
  <si>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</si>
  <si>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</si>
  <si>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</si>
  <si>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</si>
  <si>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</si>
  <si>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</si>
  <si>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</si>
  <si>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</si>
  <si>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</si>
  <si>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</si>
  <si>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</si>
  <si>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</si>
  <si>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</si>
  <si>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</si>
  <si>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</si>
  <si>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</si>
  <si>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</si>
  <si>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</si>
  <si>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</si>
  <si>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</si>
  <si>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</si>
  <si>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</si>
  <si>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</si>
  <si>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</si>
  <si>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</si>
  <si>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</si>
  <si>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</si>
  <si>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</si>
  <si>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</si>
  <si>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</si>
  <si>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</si>
  <si>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</si>
  <si>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</si>
  <si>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</si>
  <si>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</si>
  <si>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</si>
  <si>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</si>
  <si>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</si>
  <si>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</si>
  <si>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</si>
  <si>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</si>
  <si>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</si>
  <si>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</si>
  <si>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</si>
  <si>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</si>
  <si>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</si>
  <si>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</si>
  <si>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</si>
  <si>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</si>
  <si>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</si>
  <si>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</si>
  <si>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</si>
  <si>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</si>
  <si>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</si>
  <si>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</si>
  <si>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</si>
  <si>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</si>
  <si>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</si>
  <si>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</si>
  <si>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</si>
  <si>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</si>
  <si>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</si>
  <si>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</si>
  <si>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</si>
  <si>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</si>
  <si>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</si>
  <si>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</si>
  <si>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</si>
  <si>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</si>
  <si>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</si>
  <si>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</si>
  <si>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</si>
  <si>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</si>
  <si>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</si>
  <si>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</si>
  <si>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</si>
  <si>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</si>
  <si>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</si>
  <si>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</si>
  <si>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</si>
  <si>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</si>
  <si>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</si>
  <si>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</si>
  <si>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</si>
  <si>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</si>
  <si>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</si>
  <si>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</si>
  <si>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</si>
  <si>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</si>
  <si>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</si>
  <si>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</si>
  <si>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</si>
  <si>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</si>
  <si>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</si>
  <si>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</si>
  <si>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</si>
  <si>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</si>
  <si>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</si>
  <si>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</si>
  <si>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</si>
  <si>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</si>
  <si>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</si>
  <si>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</si>
  <si>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</si>
  <si>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</si>
  <si>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</si>
  <si>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</si>
  <si>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</si>
  <si>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</si>
  <si>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</si>
  <si>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</si>
  <si>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</si>
  <si>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</si>
  <si>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</si>
  <si>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</si>
  <si>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</si>
  <si>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</si>
  <si>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</si>
  <si>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</si>
  <si>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</si>
  <si>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</si>
  <si>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</si>
  <si>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</si>
  <si>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</si>
  <si>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</si>
  <si>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</si>
  <si>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</si>
  <si>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</si>
  <si>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</si>
  <si>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</si>
  <si>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</si>
  <si>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</si>
  <si>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</si>
  <si>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</si>
  <si>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</si>
  <si>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</si>
  <si>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</si>
  <si>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</si>
  <si>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</si>
  <si>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</si>
  <si>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</si>
  <si>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</si>
  <si>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</si>
  <si>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</si>
  <si>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</si>
  <si>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</si>
  <si>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</si>
  <si>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</si>
  <si>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</si>
  <si>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</si>
  <si>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</si>
  <si>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</si>
  <si>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</si>
  <si>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</si>
  <si>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</si>
  <si>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</si>
  <si>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</si>
  <si>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</si>
  <si>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</si>
  <si>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</si>
  <si>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</si>
  <si>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</si>
  <si>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</si>
  <si>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</si>
  <si>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</si>
  <si>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</si>
  <si>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</si>
  <si>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</si>
  <si>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</si>
  <si>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</si>
  <si>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</si>
  <si>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</si>
  <si>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</si>
  <si>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</si>
  <si>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</si>
  <si>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</si>
  <si>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</si>
  <si>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</si>
  <si>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</si>
  <si>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</si>
  <si>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</si>
  <si>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</si>
  <si>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(3,b)</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</si>
  <si>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</si>
  <si>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</si>
  <si>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</si>
  <si>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</si>
  <si>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</si>
  <si>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</si>
  <si>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</si>
  <si>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</si>
  <si>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</si>
  <si>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</si>
  <si>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</si>
  <si>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</si>
  <si>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</si>
  <si>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</si>
  <si>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</si>
  <si>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</si>
  <si>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</si>
  <si>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</si>
  <si>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</si>
  <si>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</si>
  <si>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</si>
  <si>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</si>
  <si>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</si>
  <si>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</si>
  <si>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</si>
  <si>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</si>
  <si>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</si>
  <si>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</si>
  <si>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</si>
  <si>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</si>
  <si>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</si>
  <si>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</si>
  <si>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</si>
  <si>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</si>
  <si>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</si>
  <si>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</si>
  <si>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</si>
  <si>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</si>
  <si>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</si>
  <si>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</si>
  <si>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</si>
  <si>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</si>
  <si>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</si>
  <si>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</si>
  <si>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</si>
  <si>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</si>
  <si>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</si>
  <si>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</si>
  <si>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</si>
  <si>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</si>
  <si>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</si>
  <si>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</si>
  <si>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</si>
  <si>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</si>
  <si>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</si>
  <si>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</si>
  <si>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</si>
  <si>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</si>
  <si>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</si>
  <si>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</si>
  <si>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</si>
  <si>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</si>
  <si>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</si>
  <si>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</si>
  <si>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</si>
  <si>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</si>
  <si>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</si>
  <si>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</si>
  <si>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</si>
  <si>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</si>
  <si>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</si>
  <si>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</si>
  <si>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</si>
  <si>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</si>
  <si>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</si>
  <si>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</si>
  <si>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</si>
  <si>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</si>
  <si>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</si>
  <si>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</si>
  <si>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</si>
  <si>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</si>
  <si>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</si>
  <si>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</si>
  <si>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</si>
  <si>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</si>
  <si>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</si>
  <si>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</si>
  <si>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</si>
  <si>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</si>
  <si>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</si>
  <si>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</si>
  <si>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</si>
  <si>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</si>
  <si>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</si>
  <si>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</si>
  <si>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</si>
  <si>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</si>
  <si>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</si>
  <si>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</si>
  <si>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</si>
  <si>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</si>
  <si>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</si>
  <si>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</si>
  <si>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</si>
  <si>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</si>
  <si>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</si>
  <si>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</si>
  <si>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</si>
  <si>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</si>
  <si>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</si>
  <si>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</si>
  <si>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</si>
  <si>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</si>
  <si>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</si>
  <si>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</si>
  <si>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</si>
  <si>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</si>
  <si>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</si>
  <si>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</si>
  <si>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</si>
  <si>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</si>
  <si>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</si>
  <si>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</si>
  <si>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</si>
  <si>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</si>
  <si>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</si>
  <si>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</si>
  <si>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</si>
  <si>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</si>
  <si>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</si>
  <si>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</si>
  <si>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</si>
  <si>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</si>
  <si>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</si>
  <si>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</si>
  <si>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</si>
  <si>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</si>
  <si>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</si>
  <si>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</si>
  <si>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</si>
  <si>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</si>
  <si>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</si>
  <si>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</si>
  <si>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</si>
  <si>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</si>
  <si>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</si>
  <si>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</si>
  <si>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</si>
  <si>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</si>
  <si>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</si>
  <si>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</si>
  <si>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</si>
  <si>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</si>
  <si>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</si>
  <si>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</si>
  <si>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</si>
  <si>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</si>
  <si>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(1,2,b)</t>
  </si>
  <si>
    <t>Adjusted Rate
(2008/09-2012/13)</t>
  </si>
  <si>
    <t>Adjusted Rate
(2018/19-2022/23)</t>
  </si>
  <si>
    <t>Adjusted Rate
(2013/14-2017/18)</t>
  </si>
  <si>
    <t>Crude and Age &amp; Sex Adjusted Average Annual Percutaneous Coronary Interventions Rates by Regions, 2008/09-2012/13, 2013/14-2017/18 and 2018/19-2022/23, per 1000</t>
  </si>
  <si>
    <t>(a)</t>
  </si>
  <si>
    <t>(2,a)</t>
  </si>
  <si>
    <t>(3,a)</t>
  </si>
  <si>
    <t>(3,a,b)</t>
  </si>
  <si>
    <t>Crude and Age &amp; Sex Adjusted Average Annual Percutaneous Coronary Interventions Rates by Income Quintile, 2008/09-2012/13, 2013/14-2017/18 and 2018/19-2022/23, per 1000</t>
  </si>
  <si>
    <t>1,2</t>
  </si>
  <si>
    <t>Age- and sex-adjusted rate per 1,000 residents (age 40+)</t>
  </si>
  <si>
    <t>Average annual count and rate per 1,000 residents (age 40+)</t>
  </si>
  <si>
    <t>2008/09-2012/13</t>
  </si>
  <si>
    <t>2013/14-2017/18</t>
  </si>
  <si>
    <t>2018/19-2022/23</t>
  </si>
  <si>
    <t>Count
(2008/09-2012/13)</t>
  </si>
  <si>
    <t>Count
(2013/14-2017/18)</t>
  </si>
  <si>
    <t>Count
(2018/19-2022/23)</t>
  </si>
  <si>
    <t xml:space="preserve">Percutaneous Coronary Intervention Counts, Crude Rates, and Adjusted Rates by Health Region, 2008/09-2012/13, 2013/14-2017/18, and 2018/19-2022/23
</t>
  </si>
  <si>
    <t xml:space="preserve">Percutaneous Coronary Intervention Counts, Crude Rates, and Adjusted Rates by Winnipeg Community Area, 2008/09-2012/13, 2013/14-2017/18, and 2018/19-2022/23
</t>
  </si>
  <si>
    <t xml:space="preserve">Percutaneous Coronary Intervention Counts, Crude Rates, and Adjusted Rates by District in Southern Health-Santé Sud, 2008/09-2012/13, 2013/14-2017/18, and 2018/19-2022/23
</t>
  </si>
  <si>
    <t xml:space="preserve">Percutaneous Coronary Intervention Counts, Crude Rates, and Adjusted Rates by District in Interlake-Eastern RHA, 2008/09-2012/13, 2013/14-2017/18, and 2018/19-2022/23
</t>
  </si>
  <si>
    <t xml:space="preserve">Percutaneous Coronary Intervention Counts, Crude Rates, and Adjusted Rates by District in Prairie Mountain, 2008/09-2012/13, 2013/14-2017/18, and 2018/19-2022/23
</t>
  </si>
  <si>
    <t xml:space="preserve">Percutaneous Coronary Intervention Counts, Crude Rates, and Adjusted Rates by District in Northern Health Region, 2008/09-2012/13, 2013/14-2017/18, and 2018/19-2022/23
</t>
  </si>
  <si>
    <t xml:space="preserve">Adjusted Rates of Percutaneous Coronary Interventions by Income Quintile, 2008/09-2012/13, 2013/14-2017/18, and 2018/19-2022/23
</t>
  </si>
  <si>
    <t xml:space="preserve">date:   December 5, 2024 </t>
  </si>
  <si>
    <t>District</t>
  </si>
  <si>
    <t>Neighborhood Cluster</t>
  </si>
  <si>
    <t xml:space="preserve">Percutaneous Coronary Intervention Counts, Crude Rates, and Adjusted Rates by Winnipeg Neighbourhood Cluster, 2008/09-2012/13, 2013/14-2017/18, and 2018/19-2022/23
</t>
  </si>
  <si>
    <t>Community Area</t>
  </si>
  <si>
    <t>Health Region</t>
  </si>
  <si>
    <t>Crude Rate
(2008/09-2012/13)</t>
  </si>
  <si>
    <t>Crude Rate
(2013/14-2017/18)</t>
  </si>
  <si>
    <t>Crude Rate
(2018/19-2022/23)</t>
  </si>
  <si>
    <t xml:space="preserve">date:   November 3, 2025 </t>
  </si>
  <si>
    <t>Linear Trend For Rural Time 1</t>
  </si>
  <si>
    <t>Linear Trend For Urban Time 1</t>
  </si>
  <si>
    <t>If you require this document in a different accessible format, please contact us: by phone at 204-789-3819 or by email at info@cpe.umanitoba.ca.</t>
  </si>
  <si>
    <t>End of worksheet</t>
  </si>
  <si>
    <t xml:space="preserve">Statistical Tests for Adjusted Rates of Percutaneous Coronary Interventions by Income Quintile, 2008/09-2012/13, 2013/14-2017/18, and 2018/19-2022/23
</t>
  </si>
  <si>
    <t>bold = statistically significant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</si>
</sst>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4">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0" fillId="41" borderId="0" xfId="0" applyNumberFormat="1" applyFill="1" applyAlignment="1">
      <alignment horizontal="center"/>
    </xf>
    <xf numFmtId="0" fontId="45" fillId="35" borderId="17" xfId="106" applyBorder="1" applyAlignment="1">
      <alignment horizontal="left" vertical="center" wrapText="1"/>
    </xf>
    <xf numFmtId="0" fontId="45" fillId="35" borderId="19"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0" fontId="38" fillId="0" borderId="0" xfId="2" applyAlignment="1">
      <alignment vertical="center"/>
    </xf>
    <xf numFmtId="0" fontId="33" fillId="0" borderId="0" xfId="3"/>
    <xf numFmtId="0" fontId="41" fillId="0" borderId="0" xfId="0" applyFont="1"/>
    <xf numFmtId="0" fontId="41" fillId="0" borderId="0" xfId="43" applyFont="1"/>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2111429195626337"/>
          <c:w val="0.57489565783472929"/>
          <c:h val="0.69986925359329188"/>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Data'!$H$6:$H$11</c:f>
              <c:numCache>
                <c:formatCode>0.00</c:formatCode>
                <c:ptCount val="6"/>
                <c:pt idx="0">
                  <c:v>3.7108990043999999</c:v>
                </c:pt>
                <c:pt idx="1">
                  <c:v>5.2290859999999997</c:v>
                </c:pt>
                <c:pt idx="2">
                  <c:v>3.8501161277999998</c:v>
                </c:pt>
                <c:pt idx="3">
                  <c:v>4.6460427320999997</c:v>
                </c:pt>
                <c:pt idx="4">
                  <c:v>3.445741333</c:v>
                </c:pt>
                <c:pt idx="5">
                  <c:v>4.4608451665000004</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Data'!$G$6:$G$11</c:f>
              <c:numCache>
                <c:formatCode>0.00</c:formatCode>
                <c:ptCount val="6"/>
                <c:pt idx="0">
                  <c:v>3.8278780464</c:v>
                </c:pt>
                <c:pt idx="1">
                  <c:v>5.2612320696000001</c:v>
                </c:pt>
                <c:pt idx="2">
                  <c:v>3.8525310084000002</c:v>
                </c:pt>
                <c:pt idx="3">
                  <c:v>4.6296168412999998</c:v>
                </c:pt>
                <c:pt idx="4">
                  <c:v>3.7288461505999999</c:v>
                </c:pt>
                <c:pt idx="5">
                  <c:v>4.3451499689000004</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c:v>
                  </c:pt>
                  <c:pt idx="4">
                    <c:v>Winnipeg RHA  </c:v>
                  </c:pt>
                  <c:pt idx="5">
                    <c:v>Southern Health-Santé Sud  </c:v>
                  </c:pt>
                </c:lvl>
                <c:lvl>
                  <c:pt idx="0">
                    <c:v>   </c:v>
                  </c:pt>
                </c:lvl>
              </c:multiLvlStrCache>
            </c:multiLvlStrRef>
          </c:cat>
          <c:val>
            <c:numRef>
              <c:f>'Graph Data'!$F$6:$F$11</c:f>
              <c:numCache>
                <c:formatCode>0.00</c:formatCode>
                <c:ptCount val="6"/>
                <c:pt idx="0">
                  <c:v>3.2640071202000001</c:v>
                </c:pt>
                <c:pt idx="1">
                  <c:v>4.1329355796999998</c:v>
                </c:pt>
                <c:pt idx="2">
                  <c:v>3.1145567372</c:v>
                </c:pt>
                <c:pt idx="3">
                  <c:v>3.6837846061000001</c:v>
                </c:pt>
                <c:pt idx="4">
                  <c:v>3.3618987002999998</c:v>
                </c:pt>
                <c:pt idx="5">
                  <c:v>3.54325774</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1"/>
      </c:valAx>
      <c:spPr>
        <a:noFill/>
        <a:ln>
          <a:solidFill>
            <a:schemeClr val="tx1"/>
          </a:solidFill>
        </a:ln>
      </c:spPr>
    </c:plotArea>
    <c:legend>
      <c:legendPos val="r"/>
      <c:layout>
        <c:manualLayout>
          <c:xMode val="edge"/>
          <c:yMode val="edge"/>
          <c:x val="0.71899107233885085"/>
          <c:y val="0.23887414784637062"/>
          <c:w val="0.23290238981393258"/>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9276813464615267"/>
          <c:w val="0.8661362333747884"/>
          <c:h val="0.4608271341772886"/>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4.7569149417999999</c:v>
                </c:pt>
                <c:pt idx="1">
                  <c:v>3.5909838121000002</c:v>
                </c:pt>
                <c:pt idx="2">
                  <c:v>3.8464313293000001</c:v>
                </c:pt>
                <c:pt idx="3">
                  <c:v>3.939043222</c:v>
                </c:pt>
                <c:pt idx="4">
                  <c:v>3.7801419280999999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6.1039219847000004</c:v>
                </c:pt>
                <c:pt idx="1">
                  <c:v>4.7024142417999997</c:v>
                </c:pt>
                <c:pt idx="2">
                  <c:v>4.5141078111999997</c:v>
                </c:pt>
                <c:pt idx="3">
                  <c:v>4.6175696630000003</c:v>
                </c:pt>
                <c:pt idx="4">
                  <c:v>4.304262778</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5.0173852284000002</c:v>
                </c:pt>
                <c:pt idx="1">
                  <c:v>5.2608508965</c:v>
                </c:pt>
                <c:pt idx="2">
                  <c:v>4.6193371153999996</c:v>
                </c:pt>
                <c:pt idx="3">
                  <c:v>4.2992191275999998</c:v>
                </c:pt>
                <c:pt idx="4">
                  <c:v>4.4113038779</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6564112948800058"/>
          <c:y val="0.47183287171976429"/>
          <c:w val="0.28592237124665631"/>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20504560548715942"/>
          <c:w val="0.8661362333747884"/>
          <c:h val="0.44549721340081111"/>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4.4421049439000004</c:v>
                </c:pt>
                <c:pt idx="1">
                  <c:v>4.0456652338000003</c:v>
                </c:pt>
                <c:pt idx="2">
                  <c:v>3.7298787448000001</c:v>
                </c:pt>
                <c:pt idx="3">
                  <c:v>3.4396470256999998</c:v>
                </c:pt>
                <c:pt idx="4">
                  <c:v>3.2605467722000001</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4.8505318722000004</c:v>
                </c:pt>
                <c:pt idx="1">
                  <c:v>4.4988791900000002</c:v>
                </c:pt>
                <c:pt idx="2">
                  <c:v>4.3324783142000003</c:v>
                </c:pt>
                <c:pt idx="3">
                  <c:v>3.7762460108</c:v>
                </c:pt>
                <c:pt idx="4">
                  <c:v>3.4205336774999999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4.2732800635999997</c:v>
                </c:pt>
                <c:pt idx="1">
                  <c:v>4.2636456745000002</c:v>
                </c:pt>
                <c:pt idx="2">
                  <c:v>3.6478605911000002</c:v>
                </c:pt>
                <c:pt idx="3">
                  <c:v>3.5125537759999998</c:v>
                </c:pt>
                <c:pt idx="4">
                  <c:v>3.0257596223999998</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7"/>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7088011277298476"/>
          <c:y val="0.47651450336663725"/>
          <c:w val="0.27994151000263717"/>
          <c:h val="0.1571704779996423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percutaneous coronary intervention rate by Manitoba health region for the years 2008/09-2012/13, 2013/14-2017/18, and 2018/19-2022/23. Values represent the age- and sex-adjusted average annual rate for residents aged 40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0.09013</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55976" cy="56477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8.3: Percutaneous Coronary Intervention Rate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ercutaneous coronary intervention rate by rural income quintile, 2008/09-2012/13, 2013/14-2017/18, and 2018/19-2022/23, based on the age- and sex-adjusted rate among residents aged 4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Percutaneous Coronary Intervention Rate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ercutaneous coronary intervention rate by urban income quintile, 2008/09-2012/13, 2013/14-2017/18, and 2018/19-2022/23, based on the age- and sex-adjusted rate among residents aged 4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Percutaneous Coronary Intervention Rate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per 1,000 residents (age 40+)</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AC43DDB-52D0-40FE-8BD3-C364B8D86F9A}"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A738A92E-C5D8-494D-9794-ABC74EA6FB0B}"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B21198BE-BEE4-46F0-82D9-4339C46A051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24D2904E-D340-417B-AB01-8AF03BE5D45E}"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B02E47AB-529C-4C17-B4DE-10ECBEF3C07C}"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1E3BC24-868E-4233-93D8-2E1B01DCF681}"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2089072E-D21F-4906-A325-2C211BA9B635}"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9A3340F-A905-48FE-8605-C6A8AE3569B7}"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23D1DC3-7DC2-4CF1-A4E2-BC2E306BBA20}"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97690F9A-0056-4787-A572-F70C1A5A4D6D}"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2280609A-04DC-4D45-8E4B-07797B3D2FC2}"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C1BE8E1A-0808-48AA-ABF5-E7E02BDF207C}"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574CDB03-2C10-407B-BA53-5763D6EF2DDE}"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9C63A5E0-40BD-4834-A3FD-234BF32B5E8D}"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_x000a_(2008/09-2012/13)" dataDxfId="99"/>
    <tableColumn id="3" xr3:uid="{E609746C-577D-448D-A2D5-107C5EC3FC4F}" name="Crude Rate_x000a_(2008/09-2012/13)" dataDxfId="98"/>
    <tableColumn id="9" xr3:uid="{E533163E-0B38-4D72-A5E4-7C9E8DE92DB0}" name="Adjusted Rate_x000a_(2008/09-2012/13)" dataDxfId="97"/>
    <tableColumn id="4" xr3:uid="{E905B87B-6CF6-472D-A463-4DD4DF0F4579}" name="Count_x000a_(2013/14-2017/18)" dataDxfId="96"/>
    <tableColumn id="5" xr3:uid="{42AC696E-0C0F-41CD-87FE-48FEB719A977}" name="Crude Rate_x000a_(2013/14-2017/18)" dataDxfId="95"/>
    <tableColumn id="10" xr3:uid="{9B6946B1-8EB7-4F82-B7C6-45A6E18E0B8E}" name="Adjusted Rate_x000a_(2013/14-2017/18)" dataDxfId="94"/>
    <tableColumn id="6" xr3:uid="{98A3EF03-EBD3-4B5B-968D-B7D8D08DA0B7}" name="Count_x000a_(2018/19-2022/23)" dataDxfId="93"/>
    <tableColumn id="7" xr3:uid="{207C225F-DEFE-422A-B44A-EF5A1D5B5E9B}" name="Crude Rate_x000a_(2018/19-2022/23)" dataDxfId="92"/>
    <tableColumn id="12" xr3:uid="{99B711D0-E2B7-4818-8B64-BF6600B64A94}" name="Adjusted Rate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_x000a_(2008/09-2012/13)" dataDxfId="86"/>
    <tableColumn id="3" xr3:uid="{6986163F-37F9-4C51-B8BF-49EF97C8AA8E}" name="Crude Rate_x000a_(2008/09-2012/13)" dataDxfId="85"/>
    <tableColumn id="8" xr3:uid="{E1FE3E8A-F8CF-4F43-A07A-29CA47C07498}" name="Adjusted Rate_x000a_(2008/09-2012/13)" dataDxfId="84" dataCellStyle="Data - percent"/>
    <tableColumn id="4" xr3:uid="{17D3DE66-4D16-4579-9390-FCE7DFAD63F4}" name="Count_x000a_(2013/14-2017/18)" dataDxfId="83" dataCellStyle="Data - counts"/>
    <tableColumn id="5" xr3:uid="{CB9FD7DB-67DB-469A-B19C-D7838272F54A}" name="Crude Rate_x000a_(2013/14-2017/18)" dataDxfId="82"/>
    <tableColumn id="9" xr3:uid="{13A8AFE8-2E00-4BDF-B370-B87F79D187D2}" name="Adjusted Rate_x000a_(2013/14-2017/18)" dataDxfId="81" dataCellStyle="Data - percent"/>
    <tableColumn id="6" xr3:uid="{DE6F0234-9AFC-4F7C-B44E-7E3EF1DFD886}" name="Count_x000a_(2018/19-2022/23)" dataDxfId="80" dataCellStyle="Data - counts"/>
    <tableColumn id="7" xr3:uid="{DEF3260F-6C20-44F1-A215-7DE7E706528E}" name="Crude Rate_x000a_(2018/19-2022/23)" dataDxfId="79" dataCellStyle="Data - percent"/>
    <tableColumn id="10" xr3:uid="{FD57EE1E-18E1-452C-A821-2E362C658130}" name="Adjusted Rate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_x000a_(2008/09-2012/13)" dataDxfId="73"/>
    <tableColumn id="3" xr3:uid="{799AD68C-F0F9-49AB-810E-8A8E76B68BB8}" name="Crude Rate_x000a_(2008/09-2012/13)" dataDxfId="72"/>
    <tableColumn id="8" xr3:uid="{0C919304-67A1-4AA3-8103-645F25F7CD26}" name="Adjusted Rate_x000a_(2008/09-2012/13)" dataDxfId="71" dataCellStyle="Data - percent"/>
    <tableColumn id="4" xr3:uid="{9B3EB30E-4811-4C2F-87EE-547A53BB9DF3}" name="Count_x000a_(2013/14-2017/18)" dataDxfId="70" dataCellStyle="Data - counts"/>
    <tableColumn id="5" xr3:uid="{0F12AD61-6D7D-4366-8714-6875C0A34F39}" name="Crude Rate_x000a_(2013/14-2017/18)" dataDxfId="69"/>
    <tableColumn id="9" xr3:uid="{2605FB17-AA4C-4FAA-83FA-01A01B6C0FC0}" name="Adjusted Rate_x000a_(2013/14-2017/18)" dataDxfId="68" dataCellStyle="Data - percent"/>
    <tableColumn id="6" xr3:uid="{43E0FA13-9B54-44D6-B201-10E3B3EA5D72}" name="Count_x000a_(2018/19-2022/23)" dataDxfId="67" dataCellStyle="Data - counts"/>
    <tableColumn id="7" xr3:uid="{C517B006-E5E4-45CE-8275-34DFC91A1A27}" name="Crude Rate_x000a_(2018/19-2022/23)" dataDxfId="66" dataCellStyle="Data - percent"/>
    <tableColumn id="10" xr3:uid="{B737B69A-8423-4615-A441-837880882BBA}" name="Adjusted Rate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_x000a_(2008/09-2012/13)" dataDxfId="60"/>
    <tableColumn id="3" xr3:uid="{BA0D3DA2-FE1B-492A-B643-3CFEFEDAF728}" name="Crude Rate_x000a_(2008/09-2012/13)" dataDxfId="59"/>
    <tableColumn id="8" xr3:uid="{CFB65243-E5B2-44C6-8D0C-FB9438A58613}" name="Adjusted Rate_x000a_(2008/09-2012/13)" dataDxfId="58"/>
    <tableColumn id="4" xr3:uid="{65A87695-A081-48FE-8DE3-008DDF3ABE7B}" name="Count_x000a_(2013/14-2017/18)" dataDxfId="57"/>
    <tableColumn id="5" xr3:uid="{94433568-4669-42E6-80A7-30B3ED87FD6E}" name="Crude Rate_x000a_(2013/14-2017/18)" dataDxfId="56"/>
    <tableColumn id="9" xr3:uid="{3F299B8B-FCEB-4979-A7AE-BD2BD5C89E3E}" name="Adjusted Rate_x000a_(2013/14-2017/18)" dataDxfId="55"/>
    <tableColumn id="6" xr3:uid="{F9BAEEB1-906A-4FDA-B891-D116C64ECB71}" name="Count_x000a_(2018/19-2022/23)" dataDxfId="54"/>
    <tableColumn id="7" xr3:uid="{0CF98AB4-2418-42C1-BA44-73FF78F5589D}" name="Crude Rate_x000a_(2018/19-2022/23)" dataDxfId="53"/>
    <tableColumn id="10" xr3:uid="{9C6E716E-CAD9-42C6-B721-1B82BF58347E}" name="Adjusted Rate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_x000a_(2008/09-2012/13)" dataDxfId="47"/>
    <tableColumn id="3" xr3:uid="{E7B9AA8C-BAA1-45C8-B8D1-E513DF08F7CD}" name="Crude Rate_x000a_(2008/09-2012/13)" dataDxfId="46"/>
    <tableColumn id="8" xr3:uid="{5833F9F7-6CE0-4C5D-9C27-545F1A6F2CD5}" name="Adjusted Rate_x000a_(2008/09-2012/13)" dataDxfId="45"/>
    <tableColumn id="4" xr3:uid="{AA22EA7D-5DC0-4F3A-8ECA-5325860C71C2}" name="Count_x000a_(2013/14-2017/18)" dataDxfId="44"/>
    <tableColumn id="5" xr3:uid="{8961EBF3-9061-40CF-8EED-1A80E878AA94}" name="Crude Rate_x000a_(2013/14-2017/18)" dataDxfId="43"/>
    <tableColumn id="9" xr3:uid="{670C5F53-3547-4206-A3B4-00F4526F41EF}" name="Adjusted Rate_x000a_(2013/14-2017/18)" dataDxfId="42"/>
    <tableColumn id="6" xr3:uid="{5AE41F3B-C96C-4164-9A3A-D1DA1E86C419}" name="Count_x000a_(2018/19-2022/23)" dataDxfId="41"/>
    <tableColumn id="7" xr3:uid="{CC94DDF7-9E48-4746-955D-E442C96C3982}" name="Crude Rate_x000a_(2018/19-2022/23)" dataDxfId="40"/>
    <tableColumn id="10" xr3:uid="{1DCF345B-E210-451E-A2D4-F32F96B5D28A}" name="Adjusted Rate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_x000a_(2008/09-2012/13)" dataDxfId="34"/>
    <tableColumn id="3" xr3:uid="{26BCE2F9-001A-4F33-B3FE-6D6410B9F6A9}" name="Crude Rate_x000a_(2008/09-2012/13)" dataDxfId="33"/>
    <tableColumn id="8" xr3:uid="{78EE06CD-91BE-4824-9F4D-66929B7D5852}" name="Adjusted Rate_x000a_(2008/09-2012/13)" dataDxfId="32"/>
    <tableColumn id="4" xr3:uid="{ACE4089F-A593-4169-8211-DB959B0A7642}" name="Count_x000a_(2013/14-2017/18)" dataDxfId="31"/>
    <tableColumn id="5" xr3:uid="{BBAF5251-1946-45AA-B1BE-33DD00E61DDF}" name="Crude Rate_x000a_(2013/14-2017/18)" dataDxfId="30"/>
    <tableColumn id="9" xr3:uid="{0243E1F9-2123-42A5-BB23-E877D5619A14}" name="Adjusted Rate_x000a_(2013/14-2017/18)" dataDxfId="29"/>
    <tableColumn id="6" xr3:uid="{2EBEEC92-8AF4-4122-8D62-E2CACC3843A9}" name="Count_x000a_(2018/19-2022/23)" dataDxfId="28"/>
    <tableColumn id="7" xr3:uid="{EE37DAC4-2A3A-4DD3-9407-19801A4F6813}" name="Crude Rate_x000a_(2018/19-2022/23)" dataDxfId="27"/>
    <tableColumn id="10" xr3:uid="{E85AC16D-EACE-461E-8B26-B1F5656F1FD6}" name="Adjusted Rate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_x000a_(2008/09-2012/13)" dataDxfId="21"/>
    <tableColumn id="3" xr3:uid="{054969E8-9BFF-44EA-9AC6-6F628BFD315E}" name="Crude Rate_x000a_(2008/09-2012/13)" dataDxfId="20"/>
    <tableColumn id="8" xr3:uid="{D76499AF-A597-492A-91E1-B9288188753A}" name="Adjusted Rate_x000a_(2008/09-2012/13)" dataDxfId="19"/>
    <tableColumn id="4" xr3:uid="{82B9FAD0-A182-4979-A453-ABA4A726790B}" name="Count_x000a_(2013/14-2017/18)" dataDxfId="18"/>
    <tableColumn id="5" xr3:uid="{112A539F-2360-4C14-A71A-5D32AF2F734D}" name="Crude Rate_x000a_(2013/14-2017/18)" dataDxfId="17"/>
    <tableColumn id="9" xr3:uid="{7A0D3EB2-8D1A-44C5-A259-DABF8E4C74B0}" name="Adjusted Rate_x000a_(2013/14-2017/18)" dataDxfId="16"/>
    <tableColumn id="6" xr3:uid="{FB9C8903-1AC8-4A75-8E6F-8F2F08F49C57}" name="Count_x000a_(2018/19-2022/23)" dataDxfId="15"/>
    <tableColumn id="7" xr3:uid="{290570BD-3038-4C7F-AC18-9BCCFD7BFA28}" name="Crude Rate_x000a_(2018/19-2022/23)" dataDxfId="14"/>
    <tableColumn id="10" xr3:uid="{926D0B2F-0520-4633-993E-B9FF02B30FFE}" name="Adjusted Rate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08/09-2012/13)" dataDxfId="8" dataCellStyle="Data - percent"/>
    <tableColumn id="3" xr3:uid="{25DBBBAA-19F0-44AB-A7A3-E2C9680F4E3D}" name="Adjusted Rate_x000a_(2013/14-2017/18)" dataDxfId="7" dataCellStyle="Data - percent"/>
    <tableColumn id="4" xr3:uid="{B1A4B07F-07FA-4054-9241-0E968E724E9B}" name="Adjusted Rate_x000a_(2018/19-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33B6262-EB0D-4FC3-96B8-AF1ECD1107DC}" name="Table919331221303948664" displayName="Table919331221303948664" ref="A2:B13" totalsRowShown="0" headerRowDxfId="5" dataDxfId="3" headerRowBorderDxfId="4">
  <tableColumns count="2">
    <tableColumn id="1" xr3:uid="{3AE9B3C2-8327-4F43-A89C-68ABE2EEB966}" name="Statistical Tests" dataDxfId="2"/>
    <tableColumn id="2" xr3:uid="{053EE057-63CD-4156-B3DB-E6DA01BD516E}"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0" t="s">
        <v>447</v>
      </c>
      <c r="B1" s="61"/>
      <c r="C1" s="61"/>
      <c r="D1" s="61"/>
      <c r="E1" s="61"/>
      <c r="F1" s="61"/>
      <c r="G1" s="61"/>
      <c r="H1" s="61"/>
      <c r="I1" s="61"/>
      <c r="J1" s="61"/>
      <c r="K1" s="61"/>
      <c r="L1" s="61"/>
    </row>
    <row r="2" spans="1:18" s="62" customFormat="1" ht="18.899999999999999" customHeight="1" x14ac:dyDescent="0.3">
      <c r="A2" s="1" t="s">
        <v>440</v>
      </c>
      <c r="B2" s="63"/>
      <c r="C2" s="63"/>
      <c r="D2" s="63"/>
      <c r="E2" s="63"/>
      <c r="F2" s="63"/>
      <c r="G2" s="63"/>
      <c r="H2" s="63"/>
      <c r="I2" s="63"/>
      <c r="J2" s="63"/>
      <c r="K2" s="61"/>
      <c r="L2" s="61"/>
    </row>
    <row r="3" spans="1:18" s="66" customFormat="1" ht="54" customHeight="1" x14ac:dyDescent="0.3">
      <c r="A3" s="105" t="s">
        <v>459</v>
      </c>
      <c r="B3" s="64" t="s">
        <v>444</v>
      </c>
      <c r="C3" s="64" t="s">
        <v>460</v>
      </c>
      <c r="D3" s="64" t="s">
        <v>429</v>
      </c>
      <c r="E3" s="64" t="s">
        <v>445</v>
      </c>
      <c r="F3" s="64" t="s">
        <v>461</v>
      </c>
      <c r="G3" s="64" t="s">
        <v>431</v>
      </c>
      <c r="H3" s="64" t="s">
        <v>446</v>
      </c>
      <c r="I3" s="64" t="s">
        <v>462</v>
      </c>
      <c r="J3" s="65" t="s">
        <v>430</v>
      </c>
      <c r="Q3" s="67"/>
      <c r="R3" s="67"/>
    </row>
    <row r="4" spans="1:18" s="62" customFormat="1" ht="18.899999999999999" customHeight="1" x14ac:dyDescent="0.3">
      <c r="A4" s="68" t="s">
        <v>172</v>
      </c>
      <c r="B4" s="69">
        <v>244.6</v>
      </c>
      <c r="C4" s="70">
        <v>3.2108754951999998</v>
      </c>
      <c r="D4" s="70">
        <v>3.54325774</v>
      </c>
      <c r="E4" s="69">
        <v>355.6</v>
      </c>
      <c r="F4" s="70">
        <v>4.2424141197000003</v>
      </c>
      <c r="G4" s="70">
        <v>4.3451499689000004</v>
      </c>
      <c r="H4" s="69">
        <v>387.2</v>
      </c>
      <c r="I4" s="70">
        <v>4.2024924079000003</v>
      </c>
      <c r="J4" s="71">
        <v>4.4608451665000004</v>
      </c>
    </row>
    <row r="5" spans="1:18" s="62" customFormat="1" ht="18.899999999999999" customHeight="1" x14ac:dyDescent="0.3">
      <c r="A5" s="68" t="s">
        <v>167</v>
      </c>
      <c r="B5" s="69">
        <v>1075.5999999999999</v>
      </c>
      <c r="C5" s="70">
        <v>3.1744944892000002</v>
      </c>
      <c r="D5" s="70">
        <v>3.3618987002999998</v>
      </c>
      <c r="E5" s="69">
        <v>1294.2</v>
      </c>
      <c r="F5" s="70">
        <v>3.5736987699</v>
      </c>
      <c r="G5" s="70">
        <v>3.7288461505999999</v>
      </c>
      <c r="H5" s="69">
        <v>1275.5999999999999</v>
      </c>
      <c r="I5" s="70">
        <v>3.2980602565999999</v>
      </c>
      <c r="J5" s="71">
        <v>3.445741333</v>
      </c>
    </row>
    <row r="6" spans="1:18" s="62" customFormat="1" ht="18.899999999999999" customHeight="1" x14ac:dyDescent="0.3">
      <c r="A6" s="68" t="s">
        <v>47</v>
      </c>
      <c r="B6" s="69">
        <v>227.8</v>
      </c>
      <c r="C6" s="70">
        <v>3.5884300696999998</v>
      </c>
      <c r="D6" s="70">
        <v>3.6837846061000001</v>
      </c>
      <c r="E6" s="69">
        <v>304.8</v>
      </c>
      <c r="F6" s="70">
        <v>4.4937724099</v>
      </c>
      <c r="G6" s="70">
        <v>4.6296168412999998</v>
      </c>
      <c r="H6" s="69">
        <v>341.6</v>
      </c>
      <c r="I6" s="70">
        <v>4.7761928598000001</v>
      </c>
      <c r="J6" s="71">
        <v>4.6460427320999997</v>
      </c>
    </row>
    <row r="7" spans="1:18" s="62" customFormat="1" ht="18.899999999999999" customHeight="1" x14ac:dyDescent="0.3">
      <c r="A7" s="68" t="s">
        <v>170</v>
      </c>
      <c r="B7" s="69">
        <v>258.8</v>
      </c>
      <c r="C7" s="70">
        <v>3.1660745568999999</v>
      </c>
      <c r="D7" s="70">
        <v>3.1145567372</v>
      </c>
      <c r="E7" s="69">
        <v>344</v>
      </c>
      <c r="F7" s="70">
        <v>4.1076490635000003</v>
      </c>
      <c r="G7" s="70">
        <v>3.8525310084000002</v>
      </c>
      <c r="H7" s="69">
        <v>344.2</v>
      </c>
      <c r="I7" s="70">
        <v>3.9919002234000001</v>
      </c>
      <c r="J7" s="71">
        <v>3.8501161277999998</v>
      </c>
    </row>
    <row r="8" spans="1:18" s="62" customFormat="1" ht="18.899999999999999" customHeight="1" x14ac:dyDescent="0.3">
      <c r="A8" s="68" t="s">
        <v>168</v>
      </c>
      <c r="B8" s="69">
        <v>76.2</v>
      </c>
      <c r="C8" s="70">
        <v>3.185086106</v>
      </c>
      <c r="D8" s="70">
        <v>4.1329355796999998</v>
      </c>
      <c r="E8" s="69">
        <v>110</v>
      </c>
      <c r="F8" s="70">
        <v>4.3015462102999997</v>
      </c>
      <c r="G8" s="70">
        <v>5.2612320696000001</v>
      </c>
      <c r="H8" s="69">
        <v>118.2</v>
      </c>
      <c r="I8" s="70">
        <v>4.4626339357000004</v>
      </c>
      <c r="J8" s="71">
        <v>5.2290859999999997</v>
      </c>
      <c r="Q8" s="72"/>
    </row>
    <row r="9" spans="1:18" s="62" customFormat="1" ht="18.899999999999999" customHeight="1" x14ac:dyDescent="0.3">
      <c r="A9" s="73" t="s">
        <v>29</v>
      </c>
      <c r="B9" s="74">
        <v>1884.8</v>
      </c>
      <c r="C9" s="75">
        <v>3.2135109312000001</v>
      </c>
      <c r="D9" s="75">
        <v>3.2640071202000001</v>
      </c>
      <c r="E9" s="74">
        <v>2412.8000000000002</v>
      </c>
      <c r="F9" s="75">
        <v>3.8568403769000001</v>
      </c>
      <c r="G9" s="75">
        <v>3.8278780464</v>
      </c>
      <c r="H9" s="74">
        <v>2470.1999999999998</v>
      </c>
      <c r="I9" s="75">
        <v>3.7108990043999999</v>
      </c>
      <c r="J9" s="76">
        <v>3.7108990043999999</v>
      </c>
    </row>
    <row r="10" spans="1:18" ht="18.899999999999999" customHeight="1" x14ac:dyDescent="0.25">
      <c r="A10" s="77" t="s">
        <v>420</v>
      </c>
    </row>
    <row r="11" spans="1:18" x14ac:dyDescent="0.25">
      <c r="B11" s="79"/>
      <c r="H11" s="79"/>
    </row>
    <row r="12" spans="1:18" x14ac:dyDescent="0.25">
      <c r="A12" s="122" t="s">
        <v>466</v>
      </c>
      <c r="B12" s="80"/>
      <c r="C12" s="80"/>
      <c r="D12" s="80"/>
      <c r="E12" s="80"/>
      <c r="F12" s="80"/>
      <c r="G12" s="80"/>
      <c r="H12" s="80"/>
      <c r="I12" s="80"/>
      <c r="J12" s="80"/>
    </row>
    <row r="13" spans="1:18" x14ac:dyDescent="0.25">
      <c r="B13" s="79"/>
      <c r="H13" s="79"/>
    </row>
    <row r="14" spans="1:18" ht="15.6" x14ac:dyDescent="0.3">
      <c r="A14" s="121" t="s">
        <v>467</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L23" sqref="L23"/>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Percutaneous Coronary Interventions Rates by Regions, 2008/09-2012/13, 2013/14-2017/18 and 2018/19-2022/23, per 1000</v>
      </c>
    </row>
    <row r="3" spans="1:34" x14ac:dyDescent="0.3">
      <c r="B3" s="30" t="str">
        <f>'Raw Data'!B6</f>
        <v xml:space="preserve">date:   December 5, 2024 </v>
      </c>
    </row>
    <row r="4" spans="1:34" x14ac:dyDescent="0.3">
      <c r="AD4"/>
      <c r="AE4"/>
    </row>
    <row r="5" spans="1:34" s="3" customFormat="1" x14ac:dyDescent="0.3">
      <c r="A5" s="3" t="s">
        <v>237</v>
      </c>
      <c r="B5" s="2" t="s">
        <v>177</v>
      </c>
      <c r="C5" s="3" t="s">
        <v>127</v>
      </c>
      <c r="D5" s="32" t="s">
        <v>395</v>
      </c>
      <c r="E5" s="2" t="s">
        <v>396</v>
      </c>
      <c r="F5" s="7" t="s">
        <v>441</v>
      </c>
      <c r="G5" s="7" t="s">
        <v>442</v>
      </c>
      <c r="H5" s="7" t="s">
        <v>443</v>
      </c>
      <c r="I5" s="15"/>
      <c r="J5" s="19" t="s">
        <v>266</v>
      </c>
      <c r="K5" s="16"/>
    </row>
    <row r="6" spans="1:34" x14ac:dyDescent="0.3">
      <c r="A6">
        <v>6</v>
      </c>
      <c r="B6" s="33" t="s">
        <v>128</v>
      </c>
      <c r="C6" t="str">
        <f>IF('Raw Data'!BC13&lt;0,CONCATENATE("(",-1*'Raw Data'!BC13,")"),'Raw Data'!BC13)</f>
        <v xml:space="preserve"> </v>
      </c>
      <c r="D6" s="34" t="s">
        <v>46</v>
      </c>
      <c r="E6" s="30" t="str">
        <f t="shared" ref="E6:E11" si="0">CONCATENATE(B6)&amp; (C6)</f>
        <v xml:space="preserve">Manitoba  </v>
      </c>
      <c r="F6" s="13">
        <f>'Raw Data'!E13</f>
        <v>3.2640071202000001</v>
      </c>
      <c r="G6" s="13">
        <f>'Raw Data'!Q13</f>
        <v>3.8278780464</v>
      </c>
      <c r="H6" s="13">
        <f>'Raw Data'!AC13</f>
        <v>3.7108990043999999</v>
      </c>
      <c r="J6" s="19">
        <v>8</v>
      </c>
      <c r="K6" s="17" t="s">
        <v>160</v>
      </c>
      <c r="L6" s="35"/>
      <c r="M6"/>
      <c r="N6" s="33"/>
      <c r="S6" s="6"/>
      <c r="T6" s="6"/>
      <c r="U6" s="6"/>
      <c r="AA6"/>
      <c r="AB6"/>
      <c r="AC6"/>
      <c r="AD6"/>
      <c r="AE6"/>
    </row>
    <row r="7" spans="1:34" x14ac:dyDescent="0.3">
      <c r="A7">
        <v>5</v>
      </c>
      <c r="B7" s="33" t="s">
        <v>168</v>
      </c>
      <c r="C7" t="str">
        <f>IF('Raw Data'!BC12&lt;0,CONCATENATE("(",-1*'Raw Data'!BC12,")"),'Raw Data'!BC12)</f>
        <v xml:space="preserve"> </v>
      </c>
      <c r="D7"/>
      <c r="E7" s="30" t="str">
        <f t="shared" si="0"/>
        <v xml:space="preserve">Northern Health Region  </v>
      </c>
      <c r="F7" s="13">
        <f>'Raw Data'!E12</f>
        <v>4.1329355796999998</v>
      </c>
      <c r="G7" s="13">
        <f>'Raw Data'!Q12</f>
        <v>5.2612320696000001</v>
      </c>
      <c r="H7" s="13">
        <f>'Raw Data'!AC12</f>
        <v>5.2290859999999997</v>
      </c>
      <c r="J7" s="19">
        <v>9</v>
      </c>
      <c r="K7" s="16" t="s">
        <v>161</v>
      </c>
      <c r="L7" s="35"/>
      <c r="M7"/>
      <c r="N7" s="33"/>
      <c r="S7" s="6"/>
      <c r="T7" s="6"/>
      <c r="U7" s="6"/>
      <c r="AA7"/>
      <c r="AB7"/>
      <c r="AC7"/>
      <c r="AD7"/>
      <c r="AE7"/>
    </row>
    <row r="8" spans="1:34" x14ac:dyDescent="0.3">
      <c r="A8">
        <v>4</v>
      </c>
      <c r="B8" s="33" t="s">
        <v>170</v>
      </c>
      <c r="C8" t="str">
        <f>IF('Raw Data'!BC11&lt;0,CONCATENATE("(",-1*'Raw Data'!BC11,")"),'Raw Data'!BC11)</f>
        <v xml:space="preserve"> </v>
      </c>
      <c r="D8"/>
      <c r="E8" s="30" t="str">
        <f t="shared" si="0"/>
        <v xml:space="preserve">Prairie Mountain Health  </v>
      </c>
      <c r="F8" s="13">
        <f>'Raw Data'!E11</f>
        <v>3.1145567372</v>
      </c>
      <c r="G8" s="13">
        <f>'Raw Data'!Q11</f>
        <v>3.8525310084000002</v>
      </c>
      <c r="H8" s="13">
        <f>'Raw Data'!AC11</f>
        <v>3.8501161277999998</v>
      </c>
      <c r="J8" s="19">
        <v>10</v>
      </c>
      <c r="K8" s="16" t="s">
        <v>163</v>
      </c>
      <c r="L8" s="35"/>
      <c r="M8"/>
      <c r="N8" s="33"/>
      <c r="S8" s="6"/>
      <c r="T8" s="6"/>
      <c r="U8" s="6"/>
      <c r="AA8"/>
      <c r="AB8"/>
      <c r="AC8"/>
      <c r="AD8"/>
      <c r="AE8"/>
    </row>
    <row r="9" spans="1:34" x14ac:dyDescent="0.3">
      <c r="A9">
        <v>3</v>
      </c>
      <c r="B9" s="33" t="s">
        <v>169</v>
      </c>
      <c r="C9" t="str">
        <f>IF('Raw Data'!BC10&lt;0,CONCATENATE("(",-1*'Raw Data'!BC10,")"),'Raw Data'!BC10)</f>
        <v xml:space="preserve"> </v>
      </c>
      <c r="D9"/>
      <c r="E9" s="30" t="str">
        <f t="shared" si="0"/>
        <v xml:space="preserve">Interlake-Eastern RHA  </v>
      </c>
      <c r="F9" s="13">
        <f>'Raw Data'!E10</f>
        <v>3.6837846061000001</v>
      </c>
      <c r="G9" s="13">
        <f>'Raw Data'!Q10</f>
        <v>4.6296168412999998</v>
      </c>
      <c r="H9" s="13">
        <f>'Raw Data'!AC10</f>
        <v>4.6460427320999997</v>
      </c>
      <c r="J9" s="19">
        <v>11</v>
      </c>
      <c r="K9" s="16" t="s">
        <v>162</v>
      </c>
      <c r="L9" s="35"/>
      <c r="M9"/>
      <c r="N9" s="33"/>
      <c r="S9" s="6"/>
      <c r="T9" s="6"/>
      <c r="U9" s="6"/>
      <c r="AA9"/>
      <c r="AB9"/>
      <c r="AC9"/>
      <c r="AD9"/>
      <c r="AE9"/>
    </row>
    <row r="10" spans="1:34" x14ac:dyDescent="0.3">
      <c r="A10">
        <v>2</v>
      </c>
      <c r="B10" s="33" t="s">
        <v>171</v>
      </c>
      <c r="C10" t="str">
        <f>IF('Raw Data'!BC9&lt;0,CONCATENATE("(",-1*'Raw Data'!BC9,")"),'Raw Data'!BC9)</f>
        <v xml:space="preserve"> </v>
      </c>
      <c r="D10"/>
      <c r="E10" s="30" t="str">
        <f t="shared" si="0"/>
        <v xml:space="preserve">Winnipeg RHA  </v>
      </c>
      <c r="F10" s="13">
        <f>'Raw Data'!E9</f>
        <v>3.3618987002999998</v>
      </c>
      <c r="G10" s="13">
        <f>'Raw Data'!Q9</f>
        <v>3.7288461505999999</v>
      </c>
      <c r="H10" s="13">
        <f>'Raw Data'!AC9</f>
        <v>3.445741333</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 xml:space="preserve"> </v>
      </c>
      <c r="D11"/>
      <c r="E11" s="30" t="str">
        <f t="shared" si="0"/>
        <v xml:space="preserve">Southern Health-Santé Sud  </v>
      </c>
      <c r="F11" s="13">
        <f>'Raw Data'!E8</f>
        <v>3.54325774</v>
      </c>
      <c r="G11" s="13">
        <f>'Raw Data'!Q8</f>
        <v>4.3451499689000004</v>
      </c>
      <c r="H11" s="13">
        <f>'Raw Data'!AC8</f>
        <v>4.4608451665000004</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Percutaneous Coronary Interventions Rates by Income Quintile, 2008/09-2012/13, 2013/14-2017/18 and 2018/19-2022/23,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3, 2025 </v>
      </c>
      <c r="F17"/>
      <c r="G17"/>
      <c r="H17"/>
      <c r="I17"/>
      <c r="J17" s="6"/>
      <c r="K17" s="6"/>
      <c r="L17" s="6"/>
      <c r="M17" s="6"/>
      <c r="N17" s="6" t="s">
        <v>422</v>
      </c>
      <c r="O17" s="6" t="s">
        <v>423</v>
      </c>
      <c r="P17" s="6" t="s">
        <v>424</v>
      </c>
      <c r="R17" s="35"/>
      <c r="V17"/>
      <c r="W17"/>
      <c r="X17"/>
      <c r="AF17" s="6"/>
      <c r="AG17" s="6"/>
      <c r="AH17" s="6"/>
    </row>
    <row r="18" spans="1:34" x14ac:dyDescent="0.3">
      <c r="B18"/>
      <c r="D18"/>
      <c r="E18"/>
      <c r="F18" s="6" t="s">
        <v>397</v>
      </c>
      <c r="G18" s="6" t="s">
        <v>398</v>
      </c>
      <c r="H18" s="6" t="s">
        <v>399</v>
      </c>
      <c r="I18"/>
      <c r="J18" s="6"/>
      <c r="K18" s="6"/>
      <c r="L18" s="6"/>
      <c r="M18" s="6"/>
      <c r="N18" s="43" t="s">
        <v>421</v>
      </c>
      <c r="O18" s="6"/>
      <c r="Q18" s="3"/>
      <c r="R18" s="35"/>
      <c r="V18"/>
      <c r="W18"/>
      <c r="X18"/>
      <c r="AF18" s="6"/>
      <c r="AG18" s="6"/>
      <c r="AH18" s="6"/>
    </row>
    <row r="19" spans="1:34" x14ac:dyDescent="0.3">
      <c r="B19" s="3" t="s">
        <v>30</v>
      </c>
      <c r="C19" s="3" t="s">
        <v>414</v>
      </c>
      <c r="D19" s="32" t="s">
        <v>395</v>
      </c>
      <c r="E19" s="2" t="s">
        <v>396</v>
      </c>
      <c r="F19" s="7" t="s">
        <v>441</v>
      </c>
      <c r="G19" s="7" t="s">
        <v>442</v>
      </c>
      <c r="H19" s="7" t="s">
        <v>443</v>
      </c>
      <c r="I19" s="7"/>
      <c r="J19" s="19" t="s">
        <v>266</v>
      </c>
      <c r="K19" s="16"/>
      <c r="L19" s="7"/>
      <c r="M19" s="14"/>
      <c r="N19" s="7" t="s">
        <v>204</v>
      </c>
      <c r="O19" s="7" t="s">
        <v>205</v>
      </c>
      <c r="P19" s="7" t="s">
        <v>206</v>
      </c>
    </row>
    <row r="20" spans="1:34" ht="27" x14ac:dyDescent="0.3">
      <c r="A20" t="s">
        <v>28</v>
      </c>
      <c r="B20" s="46" t="s">
        <v>415</v>
      </c>
      <c r="C20" s="33" t="str">
        <f>IF(OR('Raw Inc Data'!BS9="s",'Raw Inc Data'!BT9="s",'Raw Inc Data'!BU9="s")," (s)","")</f>
        <v/>
      </c>
      <c r="D20" t="s">
        <v>28</v>
      </c>
      <c r="E20" s="46" t="str">
        <f>CONCATENATE(B20,C20)</f>
        <v>R1
(Lowest)</v>
      </c>
      <c r="F20" s="13">
        <f>'Raw Inc Data'!D9</f>
        <v>4.7569149417999999</v>
      </c>
      <c r="G20" s="13">
        <f>'Raw Inc Data'!U9</f>
        <v>6.1039219847000004</v>
      </c>
      <c r="H20" s="13">
        <f>'Raw Inc Data'!AL9</f>
        <v>5.0173852284000002</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3.5909838121000002</v>
      </c>
      <c r="G21" s="13">
        <f>'Raw Inc Data'!U10</f>
        <v>4.7024142417999997</v>
      </c>
      <c r="H21" s="13">
        <f>'Raw Inc Data'!AL10</f>
        <v>5.2608508965</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3.8464313293000001</v>
      </c>
      <c r="G22" s="13">
        <f>'Raw Inc Data'!U11</f>
        <v>4.5141078111999997</v>
      </c>
      <c r="H22" s="13">
        <f>'Raw Inc Data'!AL11</f>
        <v>4.6193371153999996</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3.939043222</v>
      </c>
      <c r="G23" s="13">
        <f>'Raw Inc Data'!U12</f>
        <v>4.6175696630000003</v>
      </c>
      <c r="H23" s="13">
        <f>'Raw Inc Data'!AL12</f>
        <v>4.2992191275999998</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416</v>
      </c>
      <c r="C24" s="33" t="str">
        <f>IF(OR('Raw Inc Data'!BS13="s",'Raw Inc Data'!BT13="s",'Raw Inc Data'!BU13="s")," (s)","")</f>
        <v/>
      </c>
      <c r="D24"/>
      <c r="E24" s="46" t="str">
        <f t="shared" si="1"/>
        <v>Rural R5
(Highest)</v>
      </c>
      <c r="F24" s="13">
        <f>'Raw Inc Data'!D13</f>
        <v>3.7801419280999999</v>
      </c>
      <c r="G24" s="13">
        <f>'Raw Inc Data'!U13</f>
        <v>4.304262778</v>
      </c>
      <c r="H24" s="13">
        <f>'Raw Inc Data'!AL13</f>
        <v>4.4113038779</v>
      </c>
      <c r="I24" s="21"/>
      <c r="J24" s="3">
        <v>13</v>
      </c>
      <c r="K24" t="s">
        <v>40</v>
      </c>
      <c r="L24" s="21"/>
      <c r="M24" s="14"/>
      <c r="N24" s="13" t="str">
        <f>'Raw Inc Data'!BS13</f>
        <v xml:space="preserve"> </v>
      </c>
      <c r="O24" s="13" t="str">
        <f>'Raw Inc Data'!BU13</f>
        <v xml:space="preserve"> </v>
      </c>
      <c r="P24" s="13" t="str">
        <f>'Raw Inc Data'!BT13</f>
        <v xml:space="preserve"> </v>
      </c>
    </row>
    <row r="25" spans="1:34" ht="27" x14ac:dyDescent="0.3">
      <c r="A25" t="s">
        <v>28</v>
      </c>
      <c r="B25" s="46" t="s">
        <v>417</v>
      </c>
      <c r="C25" s="33" t="str">
        <f>IF(OR('Raw Inc Data'!BS14="s",'Raw Inc Data'!BT14="s",'Raw Inc Data'!BU14="s")," (s)","")</f>
        <v/>
      </c>
      <c r="D25" t="s">
        <v>28</v>
      </c>
      <c r="E25" s="46" t="str">
        <f t="shared" si="1"/>
        <v>U1
(Lowest)</v>
      </c>
      <c r="F25" s="13">
        <f>'Raw Inc Data'!D14</f>
        <v>4.4421049439000004</v>
      </c>
      <c r="G25" s="13">
        <f>'Raw Inc Data'!U14</f>
        <v>4.8505318722000004</v>
      </c>
      <c r="H25" s="13">
        <f>'Raw Inc Data'!AL14</f>
        <v>4.2732800635999997</v>
      </c>
      <c r="I25" s="21"/>
      <c r="J25" s="51">
        <v>14</v>
      </c>
      <c r="K25" s="50" t="s">
        <v>41</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4.0456652338000003</v>
      </c>
      <c r="G26" s="13">
        <f>'Raw Inc Data'!U15</f>
        <v>4.4988791900000002</v>
      </c>
      <c r="H26" s="13">
        <f>'Raw Inc Data'!AL15</f>
        <v>4.2636456745000002</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3.7298787448000001</v>
      </c>
      <c r="G27" s="13">
        <f>'Raw Inc Data'!U16</f>
        <v>4.3324783142000003</v>
      </c>
      <c r="H27" s="13">
        <f>'Raw Inc Data'!AL16</f>
        <v>3.6478605911000002</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3.4396470256999998</v>
      </c>
      <c r="G28" s="13">
        <f>'Raw Inc Data'!U17</f>
        <v>3.7762460108</v>
      </c>
      <c r="H28" s="13">
        <f>'Raw Inc Data'!AL17</f>
        <v>3.5125537759999998</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418</v>
      </c>
      <c r="C29" s="33" t="str">
        <f>IF(OR('Raw Inc Data'!BS18="s",'Raw Inc Data'!BT18="s",'Raw Inc Data'!BU18="s")," (s)","")</f>
        <v/>
      </c>
      <c r="D29"/>
      <c r="E29" s="46" t="str">
        <f t="shared" si="1"/>
        <v>Urban U5
(Highest)</v>
      </c>
      <c r="F29" s="13">
        <f>'Raw Inc Data'!D18</f>
        <v>3.2605467722000001</v>
      </c>
      <c r="G29" s="13">
        <f>'Raw Inc Data'!U18</f>
        <v>3.4205336774999999</v>
      </c>
      <c r="H29" s="13">
        <f>'Raw Inc Data'!AL18</f>
        <v>3.0257596223999998</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244</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401</v>
      </c>
      <c r="G33" s="36" t="s">
        <v>402</v>
      </c>
      <c r="H33" t="s">
        <v>403</v>
      </c>
      <c r="I33"/>
      <c r="J33" s="43" t="s">
        <v>400</v>
      </c>
      <c r="K33" s="6"/>
      <c r="L33" s="37"/>
      <c r="M33" s="36"/>
      <c r="N33" s="36"/>
      <c r="O33" s="36"/>
      <c r="R33" s="35"/>
      <c r="V33"/>
      <c r="W33"/>
      <c r="X33"/>
      <c r="AF33" s="6"/>
      <c r="AG33" s="6"/>
      <c r="AH33" s="6"/>
    </row>
    <row r="34" spans="2:34" x14ac:dyDescent="0.3">
      <c r="B34"/>
      <c r="D34"/>
      <c r="E34" s="27" t="s">
        <v>272</v>
      </c>
      <c r="F34" s="28" t="str">
        <f>IF('Raw Inc Data'!BN9="r","*","")</f>
        <v/>
      </c>
      <c r="G34" s="28" t="str">
        <f>IF('Raw Inc Data'!BO9="r","*","")</f>
        <v>*</v>
      </c>
      <c r="H34" s="28" t="str">
        <f>IF('Raw Inc Data'!BP9="r","*","")</f>
        <v>*</v>
      </c>
      <c r="I34" s="26"/>
      <c r="J34" s="44" t="s">
        <v>272</v>
      </c>
      <c r="K34" s="44" t="s">
        <v>404</v>
      </c>
      <c r="L34" s="44" t="s">
        <v>406</v>
      </c>
      <c r="M34" s="44" t="s">
        <v>407</v>
      </c>
      <c r="N34"/>
      <c r="O34" s="35"/>
    </row>
    <row r="35" spans="2:34" x14ac:dyDescent="0.3">
      <c r="B35"/>
      <c r="D35"/>
      <c r="E35" s="27" t="s">
        <v>271</v>
      </c>
      <c r="F35" s="28" t="str">
        <f>IF('Raw Inc Data'!BN14="u","*","")</f>
        <v>*</v>
      </c>
      <c r="G35" s="28" t="str">
        <f>IF('Raw Inc Data'!BO14="u","*","")</f>
        <v>*</v>
      </c>
      <c r="H35" s="28" t="str">
        <f>IF('Raw Inc Data'!BP14="u","*","")</f>
        <v>*</v>
      </c>
      <c r="I35" s="38"/>
      <c r="J35" s="44" t="s">
        <v>271</v>
      </c>
      <c r="K35" s="44" t="s">
        <v>405</v>
      </c>
      <c r="L35" s="44" t="s">
        <v>409</v>
      </c>
      <c r="M35" s="44" t="s">
        <v>408</v>
      </c>
      <c r="N35"/>
      <c r="O35" s="35"/>
    </row>
    <row r="36" spans="2:34" x14ac:dyDescent="0.3">
      <c r="B36"/>
      <c r="D36"/>
      <c r="E36" s="39" t="s">
        <v>274</v>
      </c>
      <c r="F36" s="40"/>
      <c r="G36" s="28" t="str">
        <f>IF('Raw Inc Data'!BQ9="a"," (a)","")</f>
        <v/>
      </c>
      <c r="H36" s="28" t="str">
        <f>IF('Raw Inc Data'!BR9="b"," (b)","")</f>
        <v/>
      </c>
      <c r="I36" s="26"/>
      <c r="J36" s="44" t="s">
        <v>274</v>
      </c>
      <c r="K36" s="44"/>
      <c r="L36" s="44" t="s">
        <v>410</v>
      </c>
      <c r="M36" s="44" t="s">
        <v>411</v>
      </c>
      <c r="N36" s="6"/>
      <c r="O36" s="35"/>
    </row>
    <row r="37" spans="2:34" x14ac:dyDescent="0.3">
      <c r="B37"/>
      <c r="D37"/>
      <c r="E37" s="39" t="s">
        <v>273</v>
      </c>
      <c r="F37" s="40"/>
      <c r="G37" s="28" t="str">
        <f>IF('Raw Inc Data'!BQ14="a"," (a)","")</f>
        <v/>
      </c>
      <c r="H37" s="28" t="str">
        <f>IF('Raw Inc Data'!BR14="b"," (b)","")</f>
        <v/>
      </c>
      <c r="I37" s="26"/>
      <c r="J37" s="45" t="s">
        <v>273</v>
      </c>
      <c r="K37" s="44"/>
      <c r="L37" s="44" t="s">
        <v>412</v>
      </c>
      <c r="M37" s="28" t="s">
        <v>413</v>
      </c>
      <c r="N37" s="6"/>
      <c r="O37" s="35"/>
    </row>
    <row r="38" spans="2:34" x14ac:dyDescent="0.3">
      <c r="B38"/>
      <c r="D38"/>
      <c r="E38" s="27" t="s">
        <v>378</v>
      </c>
      <c r="F38" s="29" t="str">
        <f>CONCATENATE(F$19,F34)</f>
        <v>2008/09-2012/13</v>
      </c>
      <c r="G38" s="29" t="str">
        <f>CONCATENATE(G$19,G34,G36)</f>
        <v>2013/14-2017/18*</v>
      </c>
      <c r="H38" s="29" t="str">
        <f>CONCATENATE(H$19,H34,H36)</f>
        <v>2018/19-2022/23*</v>
      </c>
      <c r="I38" s="6"/>
      <c r="J38" s="44"/>
      <c r="K38" s="44"/>
      <c r="L38" s="44"/>
      <c r="M38" s="28"/>
      <c r="N38" s="6"/>
      <c r="O38" s="35"/>
    </row>
    <row r="39" spans="2:34" x14ac:dyDescent="0.3">
      <c r="B39"/>
      <c r="D39"/>
      <c r="E39" s="27" t="s">
        <v>379</v>
      </c>
      <c r="F39" s="29" t="str">
        <f>CONCATENATE(F$19,F35)</f>
        <v>2008/09-2012/13*</v>
      </c>
      <c r="G39" s="29" t="str">
        <f>CONCATENATE(G$19,G35,G37)</f>
        <v>2013/14-2017/18*</v>
      </c>
      <c r="H39" s="29" t="str">
        <f>CONCATENATE(H$19,H35,H37)</f>
        <v>2018/19-2022/23*</v>
      </c>
      <c r="I39" s="6"/>
      <c r="J39" s="28"/>
      <c r="K39" s="28"/>
      <c r="L39" s="28"/>
      <c r="M39" s="28"/>
      <c r="N39" s="6"/>
      <c r="O39" s="35"/>
    </row>
    <row r="40" spans="2:34" x14ac:dyDescent="0.3">
      <c r="B40"/>
      <c r="D40"/>
      <c r="J40" s="6"/>
      <c r="K40" s="6"/>
      <c r="L40" s="6"/>
      <c r="M40" s="6"/>
      <c r="N40" s="6"/>
      <c r="O40" s="35"/>
    </row>
    <row r="41" spans="2:34" x14ac:dyDescent="0.3">
      <c r="B41" s="55" t="s">
        <v>425</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O58" workbookViewId="0">
      <selection activeCell="BF70" sqref="BF70"/>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432</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454</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6" t="s">
        <v>1</v>
      </c>
      <c r="D7" s="107" t="s">
        <v>2</v>
      </c>
      <c r="E7" s="108" t="s">
        <v>3</v>
      </c>
      <c r="F7" s="107" t="s">
        <v>4</v>
      </c>
      <c r="G7" s="107" t="s">
        <v>5</v>
      </c>
      <c r="H7" s="107" t="s">
        <v>6</v>
      </c>
      <c r="I7" s="109" t="s">
        <v>7</v>
      </c>
      <c r="J7" s="107" t="s">
        <v>153</v>
      </c>
      <c r="K7" s="107" t="s">
        <v>154</v>
      </c>
      <c r="L7" s="107" t="s">
        <v>8</v>
      </c>
      <c r="M7" s="107" t="s">
        <v>9</v>
      </c>
      <c r="N7" s="107" t="s">
        <v>10</v>
      </c>
      <c r="O7" s="107" t="s">
        <v>11</v>
      </c>
      <c r="P7" s="107" t="s">
        <v>12</v>
      </c>
      <c r="Q7" s="108" t="s">
        <v>13</v>
      </c>
      <c r="R7" s="107" t="s">
        <v>14</v>
      </c>
      <c r="S7" s="107" t="s">
        <v>15</v>
      </c>
      <c r="T7" s="107" t="s">
        <v>16</v>
      </c>
      <c r="U7" s="109" t="s">
        <v>17</v>
      </c>
      <c r="V7" s="107" t="s">
        <v>155</v>
      </c>
      <c r="W7" s="107" t="s">
        <v>156</v>
      </c>
      <c r="X7" s="107" t="s">
        <v>18</v>
      </c>
      <c r="Y7" s="107" t="s">
        <v>19</v>
      </c>
      <c r="Z7" s="107" t="s">
        <v>20</v>
      </c>
      <c r="AA7" s="107" t="s">
        <v>208</v>
      </c>
      <c r="AB7" s="107" t="s">
        <v>209</v>
      </c>
      <c r="AC7" s="108" t="s">
        <v>210</v>
      </c>
      <c r="AD7" s="107" t="s">
        <v>211</v>
      </c>
      <c r="AE7" s="107" t="s">
        <v>212</v>
      </c>
      <c r="AF7" s="107" t="s">
        <v>213</v>
      </c>
      <c r="AG7" s="109" t="s">
        <v>214</v>
      </c>
      <c r="AH7" s="107" t="s">
        <v>215</v>
      </c>
      <c r="AI7" s="107" t="s">
        <v>216</v>
      </c>
      <c r="AJ7" s="107" t="s">
        <v>217</v>
      </c>
      <c r="AK7" s="107" t="s">
        <v>218</v>
      </c>
      <c r="AL7" s="107" t="s">
        <v>219</v>
      </c>
      <c r="AM7" s="107" t="s">
        <v>220</v>
      </c>
      <c r="AN7" s="107" t="s">
        <v>221</v>
      </c>
      <c r="AO7" s="107" t="s">
        <v>222</v>
      </c>
      <c r="AP7" s="107" t="s">
        <v>223</v>
      </c>
      <c r="AQ7" s="107" t="s">
        <v>21</v>
      </c>
      <c r="AR7" s="107" t="s">
        <v>22</v>
      </c>
      <c r="AS7" s="107" t="s">
        <v>23</v>
      </c>
      <c r="AT7" s="107" t="s">
        <v>24</v>
      </c>
      <c r="AU7" s="106" t="s">
        <v>157</v>
      </c>
      <c r="AV7" s="106" t="s">
        <v>158</v>
      </c>
      <c r="AW7" s="106" t="s">
        <v>224</v>
      </c>
      <c r="AX7" s="106" t="s">
        <v>159</v>
      </c>
      <c r="AY7" s="106" t="s">
        <v>225</v>
      </c>
      <c r="AZ7" s="106" t="s">
        <v>25</v>
      </c>
      <c r="BA7" s="106" t="s">
        <v>26</v>
      </c>
      <c r="BB7" s="106" t="s">
        <v>226</v>
      </c>
      <c r="BC7" s="110" t="s">
        <v>27</v>
      </c>
      <c r="BD7" s="111" t="s">
        <v>129</v>
      </c>
      <c r="BE7" s="111" t="s">
        <v>130</v>
      </c>
      <c r="BF7" s="111" t="s">
        <v>227</v>
      </c>
    </row>
    <row r="8" spans="1:93" s="3" customFormat="1" x14ac:dyDescent="0.3">
      <c r="A8" s="10" t="s">
        <v>419</v>
      </c>
      <c r="B8" s="3" t="s">
        <v>160</v>
      </c>
      <c r="C8" s="112">
        <v>1223</v>
      </c>
      <c r="D8" s="113">
        <v>380893</v>
      </c>
      <c r="E8" s="108">
        <v>3.54325774</v>
      </c>
      <c r="F8" s="114">
        <v>2.5310508980000002</v>
      </c>
      <c r="G8" s="114">
        <v>4.9602619299999997</v>
      </c>
      <c r="H8" s="114">
        <v>0.63245899670000005</v>
      </c>
      <c r="I8" s="115">
        <v>3.2108754951999998</v>
      </c>
      <c r="J8" s="114">
        <v>3.0358726116999999</v>
      </c>
      <c r="K8" s="114">
        <v>3.3959664203000002</v>
      </c>
      <c r="L8" s="114">
        <v>1.0855545376</v>
      </c>
      <c r="M8" s="114">
        <v>0.77544282379999996</v>
      </c>
      <c r="N8" s="114">
        <v>1.5196847762000001</v>
      </c>
      <c r="O8" s="113">
        <v>1778</v>
      </c>
      <c r="P8" s="113">
        <v>419101</v>
      </c>
      <c r="Q8" s="108">
        <v>4.3451499689000004</v>
      </c>
      <c r="R8" s="114">
        <v>3.1175665669999999</v>
      </c>
      <c r="S8" s="114">
        <v>6.0561107025999998</v>
      </c>
      <c r="T8" s="114">
        <v>0.45430912769999998</v>
      </c>
      <c r="U8" s="115">
        <v>4.2424141197000003</v>
      </c>
      <c r="V8" s="114">
        <v>4.0497321887000002</v>
      </c>
      <c r="W8" s="114">
        <v>4.4442636513</v>
      </c>
      <c r="X8" s="114">
        <v>1.1351328114999999</v>
      </c>
      <c r="Y8" s="114">
        <v>0.8144372755</v>
      </c>
      <c r="Z8" s="114">
        <v>1.5821064907</v>
      </c>
      <c r="AA8" s="113">
        <v>1936</v>
      </c>
      <c r="AB8" s="113">
        <v>460679</v>
      </c>
      <c r="AC8" s="108">
        <v>4.4608451665000004</v>
      </c>
      <c r="AD8" s="114">
        <v>3.2006290358</v>
      </c>
      <c r="AE8" s="114">
        <v>6.2172589752</v>
      </c>
      <c r="AF8" s="114">
        <v>0.277190086</v>
      </c>
      <c r="AG8" s="115">
        <v>4.2024924079000003</v>
      </c>
      <c r="AH8" s="114">
        <v>4.0194020336999996</v>
      </c>
      <c r="AI8" s="114">
        <v>4.3939228499</v>
      </c>
      <c r="AJ8" s="114">
        <v>1.2020928517</v>
      </c>
      <c r="AK8" s="114">
        <v>0.86249424519999995</v>
      </c>
      <c r="AL8" s="114">
        <v>1.6754050616</v>
      </c>
      <c r="AM8" s="114">
        <v>0.87940028420000005</v>
      </c>
      <c r="AN8" s="114">
        <v>1.0266262841</v>
      </c>
      <c r="AO8" s="114">
        <v>0.73112749460000004</v>
      </c>
      <c r="AP8" s="114">
        <v>1.4415564111000001</v>
      </c>
      <c r="AQ8" s="114">
        <v>0.2439374514</v>
      </c>
      <c r="AR8" s="114">
        <v>1.2263149585999999</v>
      </c>
      <c r="AS8" s="114">
        <v>0.87009402410000003</v>
      </c>
      <c r="AT8" s="114">
        <v>1.7283745621</v>
      </c>
      <c r="AU8" s="112" t="s">
        <v>28</v>
      </c>
      <c r="AV8" s="112" t="s">
        <v>28</v>
      </c>
      <c r="AW8" s="112" t="s">
        <v>28</v>
      </c>
      <c r="AX8" s="112" t="s">
        <v>28</v>
      </c>
      <c r="AY8" s="112" t="s">
        <v>28</v>
      </c>
      <c r="AZ8" s="112" t="s">
        <v>28</v>
      </c>
      <c r="BA8" s="112" t="s">
        <v>28</v>
      </c>
      <c r="BB8" s="112" t="s">
        <v>28</v>
      </c>
      <c r="BC8" s="110" t="s">
        <v>28</v>
      </c>
      <c r="BD8" s="111">
        <v>244.6</v>
      </c>
      <c r="BE8" s="111">
        <v>355.6</v>
      </c>
      <c r="BF8" s="111">
        <v>387.2</v>
      </c>
      <c r="BG8" s="43"/>
      <c r="BH8" s="43"/>
      <c r="BI8" s="43"/>
      <c r="BJ8" s="43"/>
      <c r="BK8" s="43"/>
      <c r="BL8" s="43"/>
      <c r="BM8" s="43"/>
      <c r="BN8" s="43"/>
      <c r="BO8" s="43"/>
      <c r="BP8" s="43"/>
      <c r="BQ8" s="43"/>
      <c r="BR8" s="43"/>
      <c r="BS8" s="43"/>
      <c r="BT8" s="43"/>
      <c r="BU8" s="43"/>
      <c r="BV8" s="43"/>
      <c r="BW8" s="43"/>
    </row>
    <row r="9" spans="1:93" x14ac:dyDescent="0.3">
      <c r="A9" s="10"/>
      <c r="B9" t="s">
        <v>161</v>
      </c>
      <c r="C9" s="106">
        <v>5378</v>
      </c>
      <c r="D9" s="116">
        <v>1694128</v>
      </c>
      <c r="E9" s="117">
        <v>3.3618987002999998</v>
      </c>
      <c r="F9" s="107">
        <v>2.4238059572999999</v>
      </c>
      <c r="G9" s="107">
        <v>4.6630642344000002</v>
      </c>
      <c r="H9" s="107">
        <v>0.85948688910000004</v>
      </c>
      <c r="I9" s="109">
        <v>3.1744944892000002</v>
      </c>
      <c r="J9" s="107">
        <v>3.0907759448999998</v>
      </c>
      <c r="K9" s="107">
        <v>3.2604806823999999</v>
      </c>
      <c r="L9" s="107">
        <v>1.0299912275000001</v>
      </c>
      <c r="M9" s="107">
        <v>0.7425859896</v>
      </c>
      <c r="N9" s="107">
        <v>1.4286317593</v>
      </c>
      <c r="O9" s="116">
        <v>6471</v>
      </c>
      <c r="P9" s="116">
        <v>1810729</v>
      </c>
      <c r="Q9" s="117">
        <v>3.7288461505999999</v>
      </c>
      <c r="R9" s="107">
        <v>2.6930226140000002</v>
      </c>
      <c r="S9" s="107">
        <v>5.1630808976000004</v>
      </c>
      <c r="T9" s="107">
        <v>0.87456465299999997</v>
      </c>
      <c r="U9" s="109">
        <v>3.5736987699</v>
      </c>
      <c r="V9" s="107">
        <v>3.4876785928</v>
      </c>
      <c r="W9" s="107">
        <v>3.6618405505</v>
      </c>
      <c r="X9" s="107">
        <v>0.97412877460000002</v>
      </c>
      <c r="Y9" s="107">
        <v>0.70352884319999998</v>
      </c>
      <c r="Z9" s="107">
        <v>1.3488101855000001</v>
      </c>
      <c r="AA9" s="116">
        <v>6378</v>
      </c>
      <c r="AB9" s="116">
        <v>1933864</v>
      </c>
      <c r="AC9" s="117">
        <v>3.445741333</v>
      </c>
      <c r="AD9" s="107">
        <v>2.4888294632000001</v>
      </c>
      <c r="AE9" s="107">
        <v>4.7705692612000004</v>
      </c>
      <c r="AF9" s="107">
        <v>0.65513887969999995</v>
      </c>
      <c r="AG9" s="109">
        <v>3.2980602565999999</v>
      </c>
      <c r="AH9" s="107">
        <v>3.2181051620000001</v>
      </c>
      <c r="AI9" s="107">
        <v>3.3800018670999998</v>
      </c>
      <c r="AJ9" s="107">
        <v>0.92854624409999997</v>
      </c>
      <c r="AK9" s="107">
        <v>0.67068100220000004</v>
      </c>
      <c r="AL9" s="107">
        <v>1.2855562104</v>
      </c>
      <c r="AM9" s="107">
        <v>0.63548126849999997</v>
      </c>
      <c r="AN9" s="107">
        <v>0.9240770989</v>
      </c>
      <c r="AO9" s="107">
        <v>0.66668601569999997</v>
      </c>
      <c r="AP9" s="107">
        <v>1.2808405525</v>
      </c>
      <c r="AQ9" s="107">
        <v>0.53536411989999999</v>
      </c>
      <c r="AR9" s="107">
        <v>1.1091488718</v>
      </c>
      <c r="AS9" s="107">
        <v>0.79933613599999997</v>
      </c>
      <c r="AT9" s="107">
        <v>1.5390411674</v>
      </c>
      <c r="AU9" s="106" t="s">
        <v>28</v>
      </c>
      <c r="AV9" s="106" t="s">
        <v>28</v>
      </c>
      <c r="AW9" s="106" t="s">
        <v>28</v>
      </c>
      <c r="AX9" s="106" t="s">
        <v>28</v>
      </c>
      <c r="AY9" s="106" t="s">
        <v>28</v>
      </c>
      <c r="AZ9" s="106" t="s">
        <v>28</v>
      </c>
      <c r="BA9" s="106" t="s">
        <v>28</v>
      </c>
      <c r="BB9" s="106" t="s">
        <v>28</v>
      </c>
      <c r="BC9" s="118" t="s">
        <v>28</v>
      </c>
      <c r="BD9" s="119">
        <v>1075.5999999999999</v>
      </c>
      <c r="BE9" s="119">
        <v>1294.2</v>
      </c>
      <c r="BF9" s="119">
        <v>1275.5999999999999</v>
      </c>
    </row>
    <row r="10" spans="1:93" x14ac:dyDescent="0.3">
      <c r="A10" s="10"/>
      <c r="B10" t="s">
        <v>163</v>
      </c>
      <c r="C10" s="106">
        <v>1139</v>
      </c>
      <c r="D10" s="116">
        <v>317409</v>
      </c>
      <c r="E10" s="117">
        <v>3.6837846061000001</v>
      </c>
      <c r="F10" s="107">
        <v>2.6272318071999998</v>
      </c>
      <c r="G10" s="107">
        <v>5.1652347489999997</v>
      </c>
      <c r="H10" s="107">
        <v>0.48296822890000002</v>
      </c>
      <c r="I10" s="109">
        <v>3.5884300696999998</v>
      </c>
      <c r="J10" s="107">
        <v>3.3859692430999999</v>
      </c>
      <c r="K10" s="107">
        <v>3.8029968498</v>
      </c>
      <c r="L10" s="107">
        <v>1.1286080178</v>
      </c>
      <c r="M10" s="107">
        <v>0.80490994979999997</v>
      </c>
      <c r="N10" s="107">
        <v>1.5824826842999999</v>
      </c>
      <c r="O10" s="116">
        <v>1524</v>
      </c>
      <c r="P10" s="116">
        <v>339136</v>
      </c>
      <c r="Q10" s="117">
        <v>4.6296168412999998</v>
      </c>
      <c r="R10" s="107">
        <v>3.3151456275000002</v>
      </c>
      <c r="S10" s="107">
        <v>6.4652822246000001</v>
      </c>
      <c r="T10" s="107">
        <v>0.2644218438</v>
      </c>
      <c r="U10" s="109">
        <v>4.4937724099</v>
      </c>
      <c r="V10" s="107">
        <v>4.2737280716999999</v>
      </c>
      <c r="W10" s="107">
        <v>4.7251463203000004</v>
      </c>
      <c r="X10" s="107">
        <v>1.2094473191999999</v>
      </c>
      <c r="Y10" s="107">
        <v>0.86605309450000001</v>
      </c>
      <c r="Z10" s="107">
        <v>1.6889990083999999</v>
      </c>
      <c r="AA10" s="116">
        <v>1708</v>
      </c>
      <c r="AB10" s="116">
        <v>357607</v>
      </c>
      <c r="AC10" s="117">
        <v>4.6460427320999997</v>
      </c>
      <c r="AD10" s="107">
        <v>3.3277245094999999</v>
      </c>
      <c r="AE10" s="107">
        <v>6.4866286279000001</v>
      </c>
      <c r="AF10" s="107">
        <v>0.18686922680000001</v>
      </c>
      <c r="AG10" s="109">
        <v>4.7761928598000001</v>
      </c>
      <c r="AH10" s="107">
        <v>4.5549707251999996</v>
      </c>
      <c r="AI10" s="107">
        <v>5.0081591320000003</v>
      </c>
      <c r="AJ10" s="107">
        <v>1.2519992396999999</v>
      </c>
      <c r="AK10" s="107">
        <v>0.89674348599999998</v>
      </c>
      <c r="AL10" s="107">
        <v>1.7479938474000001</v>
      </c>
      <c r="AM10" s="107">
        <v>0.98385327430000002</v>
      </c>
      <c r="AN10" s="107">
        <v>1.0035480022000001</v>
      </c>
      <c r="AO10" s="107">
        <v>0.71215910360000001</v>
      </c>
      <c r="AP10" s="107">
        <v>1.4141623517999999</v>
      </c>
      <c r="AQ10" s="107">
        <v>0.19627673470000001</v>
      </c>
      <c r="AR10" s="107">
        <v>1.2567555750999999</v>
      </c>
      <c r="AS10" s="107">
        <v>0.88861652369999999</v>
      </c>
      <c r="AT10" s="107">
        <v>1.7774085148000001</v>
      </c>
      <c r="AU10" s="106" t="s">
        <v>28</v>
      </c>
      <c r="AV10" s="106" t="s">
        <v>28</v>
      </c>
      <c r="AW10" s="106" t="s">
        <v>28</v>
      </c>
      <c r="AX10" s="106" t="s">
        <v>28</v>
      </c>
      <c r="AY10" s="106" t="s">
        <v>28</v>
      </c>
      <c r="AZ10" s="106" t="s">
        <v>28</v>
      </c>
      <c r="BA10" s="106" t="s">
        <v>28</v>
      </c>
      <c r="BB10" s="106" t="s">
        <v>28</v>
      </c>
      <c r="BC10" s="118" t="s">
        <v>28</v>
      </c>
      <c r="BD10" s="119">
        <v>227.8</v>
      </c>
      <c r="BE10" s="119">
        <v>304.8</v>
      </c>
      <c r="BF10" s="119">
        <v>341.6</v>
      </c>
    </row>
    <row r="11" spans="1:93" x14ac:dyDescent="0.3">
      <c r="A11" s="10"/>
      <c r="B11" t="s">
        <v>162</v>
      </c>
      <c r="C11" s="106">
        <v>1294</v>
      </c>
      <c r="D11" s="116">
        <v>408708</v>
      </c>
      <c r="E11" s="117">
        <v>3.1145567372</v>
      </c>
      <c r="F11" s="107">
        <v>2.2304280970999999</v>
      </c>
      <c r="G11" s="107">
        <v>4.3491487941999996</v>
      </c>
      <c r="H11" s="107">
        <v>0.78322315610000004</v>
      </c>
      <c r="I11" s="109">
        <v>3.1660745568999999</v>
      </c>
      <c r="J11" s="107">
        <v>2.9981847100999999</v>
      </c>
      <c r="K11" s="107">
        <v>3.3433657593000001</v>
      </c>
      <c r="L11" s="107">
        <v>0.95421260510000006</v>
      </c>
      <c r="M11" s="107">
        <v>0.68334045089999995</v>
      </c>
      <c r="N11" s="107">
        <v>1.3324568955</v>
      </c>
      <c r="O11" s="116">
        <v>1720</v>
      </c>
      <c r="P11" s="116">
        <v>418731</v>
      </c>
      <c r="Q11" s="117">
        <v>3.8525310084000002</v>
      </c>
      <c r="R11" s="107">
        <v>2.7674145027999999</v>
      </c>
      <c r="S11" s="107">
        <v>5.3631269025000003</v>
      </c>
      <c r="T11" s="107">
        <v>0.96966024429999997</v>
      </c>
      <c r="U11" s="109">
        <v>4.1076490635000003</v>
      </c>
      <c r="V11" s="107">
        <v>3.9180415824999999</v>
      </c>
      <c r="W11" s="107">
        <v>4.3064323013000001</v>
      </c>
      <c r="X11" s="107">
        <v>1.0064403729</v>
      </c>
      <c r="Y11" s="107">
        <v>0.72296308009999999</v>
      </c>
      <c r="Z11" s="107">
        <v>1.4010704723</v>
      </c>
      <c r="AA11" s="116">
        <v>1721</v>
      </c>
      <c r="AB11" s="116">
        <v>431123</v>
      </c>
      <c r="AC11" s="117">
        <v>3.8501161277999998</v>
      </c>
      <c r="AD11" s="107">
        <v>2.7651347409000002</v>
      </c>
      <c r="AE11" s="107">
        <v>5.3608216545999996</v>
      </c>
      <c r="AF11" s="107">
        <v>0.82737554749999997</v>
      </c>
      <c r="AG11" s="109">
        <v>3.9919002234000001</v>
      </c>
      <c r="AH11" s="107">
        <v>3.8076879509000001</v>
      </c>
      <c r="AI11" s="107">
        <v>4.1850245079999997</v>
      </c>
      <c r="AJ11" s="107">
        <v>1.0375157402999999</v>
      </c>
      <c r="AK11" s="107">
        <v>0.74513877569999998</v>
      </c>
      <c r="AL11" s="107">
        <v>1.4446153474000001</v>
      </c>
      <c r="AM11" s="107">
        <v>0.99709288309999999</v>
      </c>
      <c r="AN11" s="107">
        <v>0.99937317039999995</v>
      </c>
      <c r="AO11" s="107">
        <v>0.71325064390000004</v>
      </c>
      <c r="AP11" s="107">
        <v>1.4002745629</v>
      </c>
      <c r="AQ11" s="107">
        <v>0.21967803120000001</v>
      </c>
      <c r="AR11" s="107">
        <v>1.2369435953000001</v>
      </c>
      <c r="AS11" s="107">
        <v>0.88080517459999996</v>
      </c>
      <c r="AT11" s="107">
        <v>1.7370804602000001</v>
      </c>
      <c r="AU11" s="106" t="s">
        <v>28</v>
      </c>
      <c r="AV11" s="106" t="s">
        <v>28</v>
      </c>
      <c r="AW11" s="106" t="s">
        <v>28</v>
      </c>
      <c r="AX11" s="106" t="s">
        <v>28</v>
      </c>
      <c r="AY11" s="106" t="s">
        <v>28</v>
      </c>
      <c r="AZ11" s="106" t="s">
        <v>28</v>
      </c>
      <c r="BA11" s="106" t="s">
        <v>28</v>
      </c>
      <c r="BB11" s="106" t="s">
        <v>28</v>
      </c>
      <c r="BC11" s="118" t="s">
        <v>28</v>
      </c>
      <c r="BD11" s="119">
        <v>258.8</v>
      </c>
      <c r="BE11" s="119">
        <v>344</v>
      </c>
      <c r="BF11" s="119">
        <v>344.2</v>
      </c>
      <c r="BQ11" s="52"/>
      <c r="CC11" s="4"/>
      <c r="CO11" s="4"/>
    </row>
    <row r="12" spans="1:93" x14ac:dyDescent="0.3">
      <c r="A12" s="10"/>
      <c r="B12" t="s">
        <v>164</v>
      </c>
      <c r="C12" s="106">
        <v>381</v>
      </c>
      <c r="D12" s="116">
        <v>119620</v>
      </c>
      <c r="E12" s="117">
        <v>4.1329355796999998</v>
      </c>
      <c r="F12" s="107">
        <v>2.8773864144000001</v>
      </c>
      <c r="G12" s="107">
        <v>5.9363443230000001</v>
      </c>
      <c r="H12" s="107">
        <v>0.20140141149999999</v>
      </c>
      <c r="I12" s="109">
        <v>3.185086106</v>
      </c>
      <c r="J12" s="107">
        <v>2.8807979646000001</v>
      </c>
      <c r="K12" s="107">
        <v>3.5215150896999998</v>
      </c>
      <c r="L12" s="107">
        <v>1.2662152463</v>
      </c>
      <c r="M12" s="107">
        <v>0.88155028719999995</v>
      </c>
      <c r="N12" s="107">
        <v>1.8187289746999999</v>
      </c>
      <c r="O12" s="116">
        <v>550</v>
      </c>
      <c r="P12" s="116">
        <v>127861</v>
      </c>
      <c r="Q12" s="117">
        <v>5.2612320696000001</v>
      </c>
      <c r="R12" s="107">
        <v>3.6916842118000002</v>
      </c>
      <c r="S12" s="107">
        <v>7.4980852374999998</v>
      </c>
      <c r="T12" s="107">
        <v>7.8485138199999999E-2</v>
      </c>
      <c r="U12" s="109">
        <v>4.3015462102999997</v>
      </c>
      <c r="V12" s="107">
        <v>3.9566645966</v>
      </c>
      <c r="W12" s="107">
        <v>4.6764893379999997</v>
      </c>
      <c r="X12" s="107">
        <v>1.3744513294</v>
      </c>
      <c r="Y12" s="107">
        <v>0.96442053979999998</v>
      </c>
      <c r="Z12" s="107">
        <v>1.9588098541000001</v>
      </c>
      <c r="AA12" s="116">
        <v>591</v>
      </c>
      <c r="AB12" s="116">
        <v>132433</v>
      </c>
      <c r="AC12" s="117">
        <v>5.2290859999999997</v>
      </c>
      <c r="AD12" s="107">
        <v>3.6794633522</v>
      </c>
      <c r="AE12" s="107">
        <v>7.4313392410999999</v>
      </c>
      <c r="AF12" s="107">
        <v>5.5809089499999999E-2</v>
      </c>
      <c r="AG12" s="109">
        <v>4.4626339357000004</v>
      </c>
      <c r="AH12" s="107">
        <v>4.1169681843000001</v>
      </c>
      <c r="AI12" s="107">
        <v>4.8373222118000001</v>
      </c>
      <c r="AJ12" s="107">
        <v>1.4091156869999999</v>
      </c>
      <c r="AK12" s="107">
        <v>0.99152883110000001</v>
      </c>
      <c r="AL12" s="107">
        <v>2.0025711376999999</v>
      </c>
      <c r="AM12" s="107">
        <v>0.97466322019999996</v>
      </c>
      <c r="AN12" s="107">
        <v>0.99389001109999997</v>
      </c>
      <c r="AO12" s="107">
        <v>0.68089997530000002</v>
      </c>
      <c r="AP12" s="107">
        <v>1.4507525186000001</v>
      </c>
      <c r="AQ12" s="107">
        <v>0.22258261709999999</v>
      </c>
      <c r="AR12" s="107">
        <v>1.2730012283000001</v>
      </c>
      <c r="AS12" s="107">
        <v>0.86372506169999996</v>
      </c>
      <c r="AT12" s="107">
        <v>1.8762129285</v>
      </c>
      <c r="AU12" s="106" t="s">
        <v>28</v>
      </c>
      <c r="AV12" s="106" t="s">
        <v>28</v>
      </c>
      <c r="AW12" s="106" t="s">
        <v>28</v>
      </c>
      <c r="AX12" s="106" t="s">
        <v>28</v>
      </c>
      <c r="AY12" s="106" t="s">
        <v>28</v>
      </c>
      <c r="AZ12" s="106" t="s">
        <v>28</v>
      </c>
      <c r="BA12" s="106" t="s">
        <v>28</v>
      </c>
      <c r="BB12" s="106" t="s">
        <v>28</v>
      </c>
      <c r="BC12" s="118" t="s">
        <v>28</v>
      </c>
      <c r="BD12" s="119">
        <v>76.2</v>
      </c>
      <c r="BE12" s="119">
        <v>110</v>
      </c>
      <c r="BF12" s="119">
        <v>118.2</v>
      </c>
      <c r="BQ12" s="52"/>
      <c r="CC12" s="4"/>
      <c r="CO12" s="4"/>
    </row>
    <row r="13" spans="1:93" s="3" customFormat="1" x14ac:dyDescent="0.3">
      <c r="A13" s="10" t="s">
        <v>29</v>
      </c>
      <c r="B13" s="3" t="s">
        <v>48</v>
      </c>
      <c r="C13" s="112">
        <v>9424</v>
      </c>
      <c r="D13" s="113">
        <v>2932618</v>
      </c>
      <c r="E13" s="108">
        <v>3.2640071202000001</v>
      </c>
      <c r="F13" s="114">
        <v>2.3576484703</v>
      </c>
      <c r="G13" s="114">
        <v>4.5188002431000003</v>
      </c>
      <c r="H13" s="114" t="s">
        <v>28</v>
      </c>
      <c r="I13" s="115">
        <v>3.2135109312000001</v>
      </c>
      <c r="J13" s="114">
        <v>3.1492815901000002</v>
      </c>
      <c r="K13" s="114">
        <v>3.2790502244000002</v>
      </c>
      <c r="L13" s="114" t="s">
        <v>28</v>
      </c>
      <c r="M13" s="114" t="s">
        <v>28</v>
      </c>
      <c r="N13" s="114" t="s">
        <v>28</v>
      </c>
      <c r="O13" s="113">
        <v>12064</v>
      </c>
      <c r="P13" s="113">
        <v>3127949</v>
      </c>
      <c r="Q13" s="108">
        <v>3.8278780464</v>
      </c>
      <c r="R13" s="114">
        <v>2.7673348418999999</v>
      </c>
      <c r="S13" s="114">
        <v>5.2948599193000003</v>
      </c>
      <c r="T13" s="114" t="s">
        <v>28</v>
      </c>
      <c r="U13" s="115">
        <v>3.8568403769000001</v>
      </c>
      <c r="V13" s="114">
        <v>3.7886277166000002</v>
      </c>
      <c r="W13" s="114">
        <v>3.9262811775999999</v>
      </c>
      <c r="X13" s="114" t="s">
        <v>28</v>
      </c>
      <c r="Y13" s="114" t="s">
        <v>28</v>
      </c>
      <c r="Z13" s="114" t="s">
        <v>28</v>
      </c>
      <c r="AA13" s="113">
        <v>12351</v>
      </c>
      <c r="AB13" s="113">
        <v>3328304</v>
      </c>
      <c r="AC13" s="108">
        <v>3.7108990043999999</v>
      </c>
      <c r="AD13" s="114">
        <v>3.6460277626000002</v>
      </c>
      <c r="AE13" s="114">
        <v>3.7769244552000001</v>
      </c>
      <c r="AF13" s="114" t="s">
        <v>28</v>
      </c>
      <c r="AG13" s="115">
        <v>3.7108990043999999</v>
      </c>
      <c r="AH13" s="114">
        <v>3.6460277626000002</v>
      </c>
      <c r="AI13" s="114">
        <v>3.7769244552000001</v>
      </c>
      <c r="AJ13" s="114" t="s">
        <v>28</v>
      </c>
      <c r="AK13" s="114" t="s">
        <v>28</v>
      </c>
      <c r="AL13" s="114" t="s">
        <v>28</v>
      </c>
      <c r="AM13" s="114">
        <v>0.85126750510000004</v>
      </c>
      <c r="AN13" s="114">
        <v>0.96944023800000001</v>
      </c>
      <c r="AO13" s="114">
        <v>0.70084932580000003</v>
      </c>
      <c r="AP13" s="114">
        <v>1.3409649415</v>
      </c>
      <c r="AQ13" s="114">
        <v>0.33671309960000001</v>
      </c>
      <c r="AR13" s="114">
        <v>1.1727541961000001</v>
      </c>
      <c r="AS13" s="114">
        <v>0.84725079780000001</v>
      </c>
      <c r="AT13" s="114">
        <v>1.6233120206</v>
      </c>
      <c r="AU13" s="112" t="s">
        <v>28</v>
      </c>
      <c r="AV13" s="112" t="s">
        <v>28</v>
      </c>
      <c r="AW13" s="112" t="s">
        <v>28</v>
      </c>
      <c r="AX13" s="112" t="s">
        <v>28</v>
      </c>
      <c r="AY13" s="112" t="s">
        <v>28</v>
      </c>
      <c r="AZ13" s="112" t="s">
        <v>28</v>
      </c>
      <c r="BA13" s="112" t="s">
        <v>28</v>
      </c>
      <c r="BB13" s="112" t="s">
        <v>28</v>
      </c>
      <c r="BC13" s="110" t="s">
        <v>28</v>
      </c>
      <c r="BD13" s="111">
        <v>1884.8</v>
      </c>
      <c r="BE13" s="111">
        <v>2412.8000000000002</v>
      </c>
      <c r="BF13" s="111">
        <v>2470.1999999999998</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2">
        <v>30</v>
      </c>
      <c r="D14" s="113">
        <v>14846</v>
      </c>
      <c r="E14" s="108">
        <v>2.3773334863</v>
      </c>
      <c r="F14" s="114">
        <v>1.6193254047000001</v>
      </c>
      <c r="G14" s="114">
        <v>3.4901660214999999</v>
      </c>
      <c r="H14" s="114">
        <v>0.1201033881</v>
      </c>
      <c r="I14" s="115">
        <v>2.0207463290000001</v>
      </c>
      <c r="J14" s="114">
        <v>1.4128770468</v>
      </c>
      <c r="K14" s="114">
        <v>2.8901423059</v>
      </c>
      <c r="L14" s="114">
        <v>0.73748805849999999</v>
      </c>
      <c r="M14" s="114">
        <v>0.50234144920000001</v>
      </c>
      <c r="N14" s="114">
        <v>1.0827070657</v>
      </c>
      <c r="O14" s="113">
        <v>46</v>
      </c>
      <c r="P14" s="113">
        <v>17485</v>
      </c>
      <c r="Q14" s="108">
        <v>2.8118271747999999</v>
      </c>
      <c r="R14" s="114">
        <v>2.0402535974</v>
      </c>
      <c r="S14" s="114">
        <v>3.8751908445000001</v>
      </c>
      <c r="T14" s="114">
        <v>6.1296479600000002E-2</v>
      </c>
      <c r="U14" s="115">
        <v>2.6308264226000002</v>
      </c>
      <c r="V14" s="114">
        <v>1.9705586910999999</v>
      </c>
      <c r="W14" s="114">
        <v>3.5123275937999998</v>
      </c>
      <c r="X14" s="114">
        <v>0.73619644340000001</v>
      </c>
      <c r="Y14" s="114">
        <v>0.53418199219999996</v>
      </c>
      <c r="Z14" s="114">
        <v>1.0146077763000001</v>
      </c>
      <c r="AA14" s="113">
        <v>60</v>
      </c>
      <c r="AB14" s="113">
        <v>20826</v>
      </c>
      <c r="AC14" s="108">
        <v>2.9365703367</v>
      </c>
      <c r="AD14" s="114">
        <v>2.1991517756999999</v>
      </c>
      <c r="AE14" s="114">
        <v>3.9212597500999999</v>
      </c>
      <c r="AF14" s="114">
        <v>0.11268492989999999</v>
      </c>
      <c r="AG14" s="115">
        <v>2.8810141169999999</v>
      </c>
      <c r="AH14" s="114">
        <v>2.2369472324999999</v>
      </c>
      <c r="AI14" s="114">
        <v>3.7105221891000002</v>
      </c>
      <c r="AJ14" s="114">
        <v>0.79133663649999997</v>
      </c>
      <c r="AK14" s="114">
        <v>0.59261967869999999</v>
      </c>
      <c r="AL14" s="114">
        <v>1.0566872732000001</v>
      </c>
      <c r="AM14" s="114">
        <v>0.83721832279999997</v>
      </c>
      <c r="AN14" s="114">
        <v>1.0443637372000001</v>
      </c>
      <c r="AO14" s="114">
        <v>1.5801293207</v>
      </c>
      <c r="AP14" s="114">
        <v>0.69025718420000004</v>
      </c>
      <c r="AQ14" s="114">
        <v>0.49769444699999998</v>
      </c>
      <c r="AR14" s="114">
        <v>1.1827651403999999</v>
      </c>
      <c r="AS14" s="114">
        <v>0.7281170106</v>
      </c>
      <c r="AT14" s="114">
        <v>1.9213029733</v>
      </c>
      <c r="AU14" s="112" t="s">
        <v>28</v>
      </c>
      <c r="AV14" s="112" t="s">
        <v>28</v>
      </c>
      <c r="AW14" s="112" t="s">
        <v>28</v>
      </c>
      <c r="AX14" s="112" t="s">
        <v>28</v>
      </c>
      <c r="AY14" s="112" t="s">
        <v>28</v>
      </c>
      <c r="AZ14" s="112" t="s">
        <v>28</v>
      </c>
      <c r="BA14" s="112" t="s">
        <v>28</v>
      </c>
      <c r="BB14" s="112" t="s">
        <v>28</v>
      </c>
      <c r="BC14" s="110" t="s">
        <v>28</v>
      </c>
      <c r="BD14" s="111">
        <v>6</v>
      </c>
      <c r="BE14" s="111">
        <v>9.1999999999999993</v>
      </c>
      <c r="BF14" s="111">
        <v>12</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6">
        <v>39</v>
      </c>
      <c r="D15" s="116">
        <v>16309</v>
      </c>
      <c r="E15" s="117">
        <v>2.7117319217000002</v>
      </c>
      <c r="F15" s="107">
        <v>1.9243022642000001</v>
      </c>
      <c r="G15" s="107">
        <v>3.8213799111000002</v>
      </c>
      <c r="H15" s="107">
        <v>0.32320293830000002</v>
      </c>
      <c r="I15" s="109">
        <v>2.3913176774</v>
      </c>
      <c r="J15" s="107">
        <v>1.7471731327</v>
      </c>
      <c r="K15" s="107">
        <v>3.2729442360999998</v>
      </c>
      <c r="L15" s="107">
        <v>0.84122396870000005</v>
      </c>
      <c r="M15" s="107">
        <v>0.59695030130000004</v>
      </c>
      <c r="N15" s="107">
        <v>1.1854550772000001</v>
      </c>
      <c r="O15" s="116">
        <v>47</v>
      </c>
      <c r="P15" s="116">
        <v>18269</v>
      </c>
      <c r="Q15" s="117">
        <v>2.7113289889000001</v>
      </c>
      <c r="R15" s="107">
        <v>1.9725325348</v>
      </c>
      <c r="S15" s="107">
        <v>3.7268358093999998</v>
      </c>
      <c r="T15" s="107">
        <v>3.4762428400000003E-2</v>
      </c>
      <c r="U15" s="109">
        <v>2.5726640758000001</v>
      </c>
      <c r="V15" s="107">
        <v>1.9329587061</v>
      </c>
      <c r="W15" s="107">
        <v>3.4240775169000002</v>
      </c>
      <c r="X15" s="107">
        <v>0.70988387070000003</v>
      </c>
      <c r="Y15" s="107">
        <v>0.51645117080000003</v>
      </c>
      <c r="Z15" s="107">
        <v>0.97576525780000001</v>
      </c>
      <c r="AA15" s="116">
        <v>70</v>
      </c>
      <c r="AB15" s="116">
        <v>20441</v>
      </c>
      <c r="AC15" s="117">
        <v>3.2822066328999999</v>
      </c>
      <c r="AD15" s="107">
        <v>2.4986959114</v>
      </c>
      <c r="AE15" s="107">
        <v>4.3114011321000003</v>
      </c>
      <c r="AF15" s="107">
        <v>0.3776998084</v>
      </c>
      <c r="AG15" s="109">
        <v>3.4244899956000001</v>
      </c>
      <c r="AH15" s="107">
        <v>2.7093047481000001</v>
      </c>
      <c r="AI15" s="107">
        <v>4.3284653519000003</v>
      </c>
      <c r="AJ15" s="107">
        <v>0.8844774889</v>
      </c>
      <c r="AK15" s="107">
        <v>0.67333977789999999</v>
      </c>
      <c r="AL15" s="107">
        <v>1.1618211994000001</v>
      </c>
      <c r="AM15" s="107">
        <v>0.349984403</v>
      </c>
      <c r="AN15" s="107">
        <v>1.2105527018</v>
      </c>
      <c r="AO15" s="107">
        <v>1.8072009828</v>
      </c>
      <c r="AP15" s="107">
        <v>0.81088814009999999</v>
      </c>
      <c r="AQ15" s="107">
        <v>0.99948536470000005</v>
      </c>
      <c r="AR15" s="107">
        <v>0.99985141119999998</v>
      </c>
      <c r="AS15" s="107">
        <v>0.63654536289999997</v>
      </c>
      <c r="AT15" s="107">
        <v>1.5705131210000001</v>
      </c>
      <c r="AU15" s="106" t="s">
        <v>28</v>
      </c>
      <c r="AV15" s="106" t="s">
        <v>28</v>
      </c>
      <c r="AW15" s="106" t="s">
        <v>28</v>
      </c>
      <c r="AX15" s="106" t="s">
        <v>28</v>
      </c>
      <c r="AY15" s="106" t="s">
        <v>28</v>
      </c>
      <c r="AZ15" s="106" t="s">
        <v>28</v>
      </c>
      <c r="BA15" s="106" t="s">
        <v>28</v>
      </c>
      <c r="BB15" s="106" t="s">
        <v>28</v>
      </c>
      <c r="BC15" s="118" t="s">
        <v>28</v>
      </c>
      <c r="BD15" s="119">
        <v>7.8</v>
      </c>
      <c r="BE15" s="119">
        <v>9.4</v>
      </c>
      <c r="BF15" s="119">
        <v>14</v>
      </c>
    </row>
    <row r="16" spans="1:93" x14ac:dyDescent="0.3">
      <c r="A16" s="10"/>
      <c r="B16" t="s">
        <v>73</v>
      </c>
      <c r="C16" s="106">
        <v>42</v>
      </c>
      <c r="D16" s="116">
        <v>17462</v>
      </c>
      <c r="E16" s="117">
        <v>2.9123844682</v>
      </c>
      <c r="F16" s="107">
        <v>2.0852141625999998</v>
      </c>
      <c r="G16" s="107">
        <v>4.0676796863</v>
      </c>
      <c r="H16" s="107">
        <v>0.55150059210000002</v>
      </c>
      <c r="I16" s="109">
        <v>2.4052227693999999</v>
      </c>
      <c r="J16" s="107">
        <v>1.7775100173</v>
      </c>
      <c r="K16" s="107">
        <v>3.2546070144999999</v>
      </c>
      <c r="L16" s="107">
        <v>0.9034696981</v>
      </c>
      <c r="M16" s="107">
        <v>0.64686782620000005</v>
      </c>
      <c r="N16" s="107">
        <v>1.2618613298000001</v>
      </c>
      <c r="O16" s="116">
        <v>87</v>
      </c>
      <c r="P16" s="116">
        <v>19583</v>
      </c>
      <c r="Q16" s="117">
        <v>4.9663066148999997</v>
      </c>
      <c r="R16" s="107">
        <v>3.8563619315</v>
      </c>
      <c r="S16" s="107">
        <v>6.3957174744999996</v>
      </c>
      <c r="T16" s="107">
        <v>4.18919663E-2</v>
      </c>
      <c r="U16" s="109">
        <v>4.4426288106999996</v>
      </c>
      <c r="V16" s="107">
        <v>3.6006561047000001</v>
      </c>
      <c r="W16" s="107">
        <v>5.4814873112000004</v>
      </c>
      <c r="X16" s="107">
        <v>1.3002852022</v>
      </c>
      <c r="Y16" s="107">
        <v>1.0096779645</v>
      </c>
      <c r="Z16" s="107">
        <v>1.6745355119000001</v>
      </c>
      <c r="AA16" s="116">
        <v>78</v>
      </c>
      <c r="AB16" s="116">
        <v>23707</v>
      </c>
      <c r="AC16" s="117">
        <v>3.5173364079999998</v>
      </c>
      <c r="AD16" s="107">
        <v>2.7048238922999999</v>
      </c>
      <c r="AE16" s="107">
        <v>4.5739227024</v>
      </c>
      <c r="AF16" s="107">
        <v>0.68935641049999996</v>
      </c>
      <c r="AG16" s="109">
        <v>3.2901674610999998</v>
      </c>
      <c r="AH16" s="107">
        <v>2.6353506384999998</v>
      </c>
      <c r="AI16" s="107">
        <v>4.1076894148000003</v>
      </c>
      <c r="AJ16" s="107">
        <v>0.94783943289999995</v>
      </c>
      <c r="AK16" s="107">
        <v>0.72888642049999997</v>
      </c>
      <c r="AL16" s="107">
        <v>1.232564588</v>
      </c>
      <c r="AM16" s="107">
        <v>4.9004502800000002E-2</v>
      </c>
      <c r="AN16" s="107">
        <v>0.70823988140000005</v>
      </c>
      <c r="AO16" s="107">
        <v>0.99849606790000001</v>
      </c>
      <c r="AP16" s="107">
        <v>0.50235924379999997</v>
      </c>
      <c r="AQ16" s="107">
        <v>9.0575572999999996E-3</v>
      </c>
      <c r="AR16" s="107">
        <v>1.7052372957999999</v>
      </c>
      <c r="AS16" s="107">
        <v>1.1421390641</v>
      </c>
      <c r="AT16" s="107">
        <v>2.5459546271</v>
      </c>
      <c r="AU16" s="106" t="s">
        <v>28</v>
      </c>
      <c r="AV16" s="106" t="s">
        <v>28</v>
      </c>
      <c r="AW16" s="106" t="s">
        <v>28</v>
      </c>
      <c r="AX16" s="106" t="s">
        <v>28</v>
      </c>
      <c r="AY16" s="106" t="s">
        <v>28</v>
      </c>
      <c r="AZ16" s="106" t="s">
        <v>28</v>
      </c>
      <c r="BA16" s="106" t="s">
        <v>28</v>
      </c>
      <c r="BB16" s="106" t="s">
        <v>28</v>
      </c>
      <c r="BC16" s="118" t="s">
        <v>28</v>
      </c>
      <c r="BD16" s="119">
        <v>8.4</v>
      </c>
      <c r="BE16" s="119">
        <v>17.399999999999999</v>
      </c>
      <c r="BF16" s="119">
        <v>15.6</v>
      </c>
    </row>
    <row r="17" spans="1:58" x14ac:dyDescent="0.3">
      <c r="A17" s="10"/>
      <c r="B17" t="s">
        <v>65</v>
      </c>
      <c r="C17" s="106">
        <v>12</v>
      </c>
      <c r="D17" s="116">
        <v>4579</v>
      </c>
      <c r="E17" s="117">
        <v>2.5728732385000002</v>
      </c>
      <c r="F17" s="107">
        <v>1.4367412123000001</v>
      </c>
      <c r="G17" s="107">
        <v>4.6074245274000001</v>
      </c>
      <c r="H17" s="107">
        <v>0.44819301420000002</v>
      </c>
      <c r="I17" s="109">
        <v>2.6206595326</v>
      </c>
      <c r="J17" s="107">
        <v>1.4882979462999999</v>
      </c>
      <c r="K17" s="107">
        <v>4.6145708951</v>
      </c>
      <c r="L17" s="107">
        <v>0.79814771480000002</v>
      </c>
      <c r="M17" s="107">
        <v>0.44570082129999999</v>
      </c>
      <c r="N17" s="107">
        <v>1.429299082</v>
      </c>
      <c r="O17" s="116">
        <v>28</v>
      </c>
      <c r="P17" s="116">
        <v>4471</v>
      </c>
      <c r="Q17" s="117">
        <v>5.8271251012</v>
      </c>
      <c r="R17" s="107">
        <v>3.9219357798000001</v>
      </c>
      <c r="S17" s="107">
        <v>8.6578130931999997</v>
      </c>
      <c r="T17" s="107">
        <v>3.6518497900000002E-2</v>
      </c>
      <c r="U17" s="109">
        <v>6.2625810781000002</v>
      </c>
      <c r="V17" s="107">
        <v>4.3240567999000001</v>
      </c>
      <c r="W17" s="107">
        <v>9.0701680328999998</v>
      </c>
      <c r="X17" s="107">
        <v>1.5256658777000001</v>
      </c>
      <c r="Y17" s="107">
        <v>1.0268465993</v>
      </c>
      <c r="Z17" s="107">
        <v>2.2668004861000002</v>
      </c>
      <c r="AA17" s="116">
        <v>16</v>
      </c>
      <c r="AB17" s="116">
        <v>4675</v>
      </c>
      <c r="AC17" s="117">
        <v>3.1228687043000001</v>
      </c>
      <c r="AD17" s="107">
        <v>1.8751908849000001</v>
      </c>
      <c r="AE17" s="107">
        <v>5.2007019781999997</v>
      </c>
      <c r="AF17" s="107">
        <v>0.50735617379999998</v>
      </c>
      <c r="AG17" s="109">
        <v>3.4224598930000001</v>
      </c>
      <c r="AH17" s="107">
        <v>2.0967081419000002</v>
      </c>
      <c r="AI17" s="107">
        <v>5.5864864954</v>
      </c>
      <c r="AJ17" s="107">
        <v>0.84153966479999998</v>
      </c>
      <c r="AK17" s="107">
        <v>0.50531983830000005</v>
      </c>
      <c r="AL17" s="107">
        <v>1.4014668607</v>
      </c>
      <c r="AM17" s="107">
        <v>5.37967086E-2</v>
      </c>
      <c r="AN17" s="107">
        <v>0.5359192827</v>
      </c>
      <c r="AO17" s="107">
        <v>1.0102389678000001</v>
      </c>
      <c r="AP17" s="107">
        <v>0.28429855380000002</v>
      </c>
      <c r="AQ17" s="107">
        <v>2.0911045199999999E-2</v>
      </c>
      <c r="AR17" s="107">
        <v>2.2648317897000001</v>
      </c>
      <c r="AS17" s="107">
        <v>1.1317355511</v>
      </c>
      <c r="AT17" s="107">
        <v>4.5323865903999998</v>
      </c>
      <c r="AU17" s="106" t="s">
        <v>28</v>
      </c>
      <c r="AV17" s="106" t="s">
        <v>28</v>
      </c>
      <c r="AW17" s="106" t="s">
        <v>28</v>
      </c>
      <c r="AX17" s="106" t="s">
        <v>28</v>
      </c>
      <c r="AY17" s="106" t="s">
        <v>28</v>
      </c>
      <c r="AZ17" s="106" t="s">
        <v>28</v>
      </c>
      <c r="BA17" s="106" t="s">
        <v>28</v>
      </c>
      <c r="BB17" s="106" t="s">
        <v>28</v>
      </c>
      <c r="BC17" s="118" t="s">
        <v>28</v>
      </c>
      <c r="BD17" s="119">
        <v>2.4</v>
      </c>
      <c r="BE17" s="119">
        <v>5.6</v>
      </c>
      <c r="BF17" s="119">
        <v>3.2</v>
      </c>
    </row>
    <row r="18" spans="1:58" x14ac:dyDescent="0.3">
      <c r="A18" s="10"/>
      <c r="B18" t="s">
        <v>64</v>
      </c>
      <c r="C18" s="106">
        <v>63</v>
      </c>
      <c r="D18" s="116">
        <v>20768</v>
      </c>
      <c r="E18" s="117">
        <v>3.4836904211999999</v>
      </c>
      <c r="F18" s="107">
        <v>2.6300695940000001</v>
      </c>
      <c r="G18" s="107">
        <v>4.6143641896999998</v>
      </c>
      <c r="H18" s="107">
        <v>0.58840389069999999</v>
      </c>
      <c r="I18" s="109">
        <v>3.0335130971000002</v>
      </c>
      <c r="J18" s="107">
        <v>2.3697610668000002</v>
      </c>
      <c r="K18" s="107">
        <v>3.8831770168999999</v>
      </c>
      <c r="L18" s="107">
        <v>1.0806982276999999</v>
      </c>
      <c r="M18" s="107">
        <v>0.81589096770000002</v>
      </c>
      <c r="N18" s="107">
        <v>1.4314518797</v>
      </c>
      <c r="O18" s="116">
        <v>66</v>
      </c>
      <c r="P18" s="116">
        <v>24045</v>
      </c>
      <c r="Q18" s="117">
        <v>3.0754636816000001</v>
      </c>
      <c r="R18" s="107">
        <v>2.3325583890999999</v>
      </c>
      <c r="S18" s="107">
        <v>4.0549796742000002</v>
      </c>
      <c r="T18" s="107">
        <v>0.124616173</v>
      </c>
      <c r="U18" s="109">
        <v>2.7448533999000002</v>
      </c>
      <c r="V18" s="107">
        <v>2.1564703290999998</v>
      </c>
      <c r="W18" s="107">
        <v>3.4937741017000001</v>
      </c>
      <c r="X18" s="107">
        <v>0.80522211480000006</v>
      </c>
      <c r="Y18" s="107">
        <v>0.61071363329999995</v>
      </c>
      <c r="Z18" s="107">
        <v>1.0616803340000001</v>
      </c>
      <c r="AA18" s="116">
        <v>115</v>
      </c>
      <c r="AB18" s="116">
        <v>28903</v>
      </c>
      <c r="AC18" s="117">
        <v>4.4160677656000003</v>
      </c>
      <c r="AD18" s="107">
        <v>3.5169408831000002</v>
      </c>
      <c r="AE18" s="107">
        <v>5.5450617906000002</v>
      </c>
      <c r="AF18" s="107">
        <v>0.13418593619999999</v>
      </c>
      <c r="AG18" s="109">
        <v>3.9788257273999998</v>
      </c>
      <c r="AH18" s="107">
        <v>3.3142095490000001</v>
      </c>
      <c r="AI18" s="107">
        <v>4.7767209451000001</v>
      </c>
      <c r="AJ18" s="107">
        <v>1.1900263953000001</v>
      </c>
      <c r="AK18" s="107">
        <v>0.94773284830000004</v>
      </c>
      <c r="AL18" s="107">
        <v>1.4942637307</v>
      </c>
      <c r="AM18" s="107">
        <v>3.5180965500000001E-2</v>
      </c>
      <c r="AN18" s="107">
        <v>1.4359030775999999</v>
      </c>
      <c r="AO18" s="107">
        <v>2.0106480335999999</v>
      </c>
      <c r="AP18" s="107">
        <v>1.0254493147999999</v>
      </c>
      <c r="AQ18" s="107">
        <v>0.51467696880000002</v>
      </c>
      <c r="AR18" s="107">
        <v>0.88281773340000003</v>
      </c>
      <c r="AS18" s="107">
        <v>0.60680388780000005</v>
      </c>
      <c r="AT18" s="107">
        <v>1.2843806148000001</v>
      </c>
      <c r="AU18" s="106" t="s">
        <v>28</v>
      </c>
      <c r="AV18" s="106" t="s">
        <v>28</v>
      </c>
      <c r="AW18" s="106" t="s">
        <v>28</v>
      </c>
      <c r="AX18" s="106" t="s">
        <v>28</v>
      </c>
      <c r="AY18" s="106" t="s">
        <v>28</v>
      </c>
      <c r="AZ18" s="106" t="s">
        <v>28</v>
      </c>
      <c r="BA18" s="106" t="s">
        <v>28</v>
      </c>
      <c r="BB18" s="106" t="s">
        <v>28</v>
      </c>
      <c r="BC18" s="118" t="s">
        <v>28</v>
      </c>
      <c r="BD18" s="119">
        <v>12.6</v>
      </c>
      <c r="BE18" s="119">
        <v>13.2</v>
      </c>
      <c r="BF18" s="119">
        <v>23</v>
      </c>
    </row>
    <row r="19" spans="1:58" x14ac:dyDescent="0.3">
      <c r="A19" s="10"/>
      <c r="B19" t="s">
        <v>67</v>
      </c>
      <c r="C19" s="106">
        <v>58</v>
      </c>
      <c r="D19" s="116">
        <v>19791</v>
      </c>
      <c r="E19" s="117">
        <v>3.4400810699000002</v>
      </c>
      <c r="F19" s="107">
        <v>2.5711581978</v>
      </c>
      <c r="G19" s="107">
        <v>4.6026564129</v>
      </c>
      <c r="H19" s="107">
        <v>0.66163800039999998</v>
      </c>
      <c r="I19" s="109">
        <v>2.9306250316</v>
      </c>
      <c r="J19" s="107">
        <v>2.2656458059000002</v>
      </c>
      <c r="K19" s="107">
        <v>3.7907792354000001</v>
      </c>
      <c r="L19" s="107">
        <v>1.0671698876</v>
      </c>
      <c r="M19" s="107">
        <v>0.79761568090000001</v>
      </c>
      <c r="N19" s="107">
        <v>1.4278199342</v>
      </c>
      <c r="O19" s="116">
        <v>101</v>
      </c>
      <c r="P19" s="116">
        <v>24992</v>
      </c>
      <c r="Q19" s="117">
        <v>4.5844469228999998</v>
      </c>
      <c r="R19" s="107">
        <v>3.6143676907</v>
      </c>
      <c r="S19" s="107">
        <v>5.8148908430999997</v>
      </c>
      <c r="T19" s="107">
        <v>0.1322958346</v>
      </c>
      <c r="U19" s="109">
        <v>4.0412932138000004</v>
      </c>
      <c r="V19" s="107">
        <v>3.3252372920000002</v>
      </c>
      <c r="W19" s="107">
        <v>4.9115444722000001</v>
      </c>
      <c r="X19" s="107">
        <v>1.2003061745000001</v>
      </c>
      <c r="Y19" s="107">
        <v>0.94631870080000002</v>
      </c>
      <c r="Z19" s="107">
        <v>1.5224626875</v>
      </c>
      <c r="AA19" s="116">
        <v>123</v>
      </c>
      <c r="AB19" s="116">
        <v>31400</v>
      </c>
      <c r="AC19" s="117">
        <v>4.1848363387000003</v>
      </c>
      <c r="AD19" s="107">
        <v>3.3483027147</v>
      </c>
      <c r="AE19" s="107">
        <v>5.2303679429000001</v>
      </c>
      <c r="AF19" s="107">
        <v>0.29082078750000001</v>
      </c>
      <c r="AG19" s="109">
        <v>3.9171974521999999</v>
      </c>
      <c r="AH19" s="107">
        <v>3.2826547219000002</v>
      </c>
      <c r="AI19" s="107">
        <v>4.6743983695000004</v>
      </c>
      <c r="AJ19" s="107">
        <v>1.1277149644</v>
      </c>
      <c r="AK19" s="107">
        <v>0.90228882830000001</v>
      </c>
      <c r="AL19" s="107">
        <v>1.4094611404999999</v>
      </c>
      <c r="AM19" s="107">
        <v>0.5541376133</v>
      </c>
      <c r="AN19" s="107">
        <v>0.9128334146</v>
      </c>
      <c r="AO19" s="107">
        <v>1.2348672565000001</v>
      </c>
      <c r="AP19" s="107">
        <v>0.67478090339999997</v>
      </c>
      <c r="AQ19" s="107">
        <v>0.11336462880000001</v>
      </c>
      <c r="AR19" s="107">
        <v>1.3326566525000001</v>
      </c>
      <c r="AS19" s="107">
        <v>0.93395259460000002</v>
      </c>
      <c r="AT19" s="107">
        <v>1.9015673424999999</v>
      </c>
      <c r="AU19" s="106" t="s">
        <v>28</v>
      </c>
      <c r="AV19" s="106" t="s">
        <v>28</v>
      </c>
      <c r="AW19" s="106" t="s">
        <v>28</v>
      </c>
      <c r="AX19" s="106" t="s">
        <v>28</v>
      </c>
      <c r="AY19" s="106" t="s">
        <v>28</v>
      </c>
      <c r="AZ19" s="106" t="s">
        <v>28</v>
      </c>
      <c r="BA19" s="106" t="s">
        <v>28</v>
      </c>
      <c r="BB19" s="106" t="s">
        <v>28</v>
      </c>
      <c r="BC19" s="118" t="s">
        <v>28</v>
      </c>
      <c r="BD19" s="119">
        <v>11.6</v>
      </c>
      <c r="BE19" s="119">
        <v>20.2</v>
      </c>
      <c r="BF19" s="119">
        <v>24.6</v>
      </c>
    </row>
    <row r="20" spans="1:58" x14ac:dyDescent="0.3">
      <c r="A20" s="10"/>
      <c r="B20" t="s">
        <v>63</v>
      </c>
      <c r="C20" s="106">
        <v>33</v>
      </c>
      <c r="D20" s="116">
        <v>18592</v>
      </c>
      <c r="E20" s="117">
        <v>1.8751552344</v>
      </c>
      <c r="F20" s="107">
        <v>1.3008061267</v>
      </c>
      <c r="G20" s="107">
        <v>2.7030985487999999</v>
      </c>
      <c r="H20" s="107">
        <v>3.6880921000000001E-3</v>
      </c>
      <c r="I20" s="109">
        <v>1.7749569706999999</v>
      </c>
      <c r="J20" s="107">
        <v>1.2618643177</v>
      </c>
      <c r="K20" s="107">
        <v>2.4966806682999998</v>
      </c>
      <c r="L20" s="107">
        <v>0.58170408200000001</v>
      </c>
      <c r="M20" s="107">
        <v>0.4035315156</v>
      </c>
      <c r="N20" s="107">
        <v>0.83854575399999998</v>
      </c>
      <c r="O20" s="116">
        <v>69</v>
      </c>
      <c r="P20" s="116">
        <v>19459</v>
      </c>
      <c r="Q20" s="117">
        <v>3.6243948337999998</v>
      </c>
      <c r="R20" s="107">
        <v>2.7649050883999999</v>
      </c>
      <c r="S20" s="107">
        <v>4.7510628725000004</v>
      </c>
      <c r="T20" s="107">
        <v>0.7043457233</v>
      </c>
      <c r="U20" s="109">
        <v>3.5459170564</v>
      </c>
      <c r="V20" s="107">
        <v>2.8006313679999999</v>
      </c>
      <c r="W20" s="107">
        <v>4.4895332940000001</v>
      </c>
      <c r="X20" s="107">
        <v>0.94894402119999999</v>
      </c>
      <c r="Y20" s="107">
        <v>0.72391123840000005</v>
      </c>
      <c r="Z20" s="107">
        <v>1.2439297907</v>
      </c>
      <c r="AA20" s="116">
        <v>82</v>
      </c>
      <c r="AB20" s="116">
        <v>20497</v>
      </c>
      <c r="AC20" s="117">
        <v>3.9027553924</v>
      </c>
      <c r="AD20" s="107">
        <v>3.0248478486999999</v>
      </c>
      <c r="AE20" s="107">
        <v>5.0354597702000001</v>
      </c>
      <c r="AF20" s="107">
        <v>0.69822458909999996</v>
      </c>
      <c r="AG20" s="109">
        <v>4.0005854515000001</v>
      </c>
      <c r="AH20" s="107">
        <v>3.2219890924999999</v>
      </c>
      <c r="AI20" s="107">
        <v>4.9673302718999999</v>
      </c>
      <c r="AJ20" s="107">
        <v>1.0517007840000001</v>
      </c>
      <c r="AK20" s="107">
        <v>0.81512534969999995</v>
      </c>
      <c r="AL20" s="107">
        <v>1.3569379721999999</v>
      </c>
      <c r="AM20" s="107">
        <v>0.67955911769999999</v>
      </c>
      <c r="AN20" s="107">
        <v>1.0768019411</v>
      </c>
      <c r="AO20" s="107">
        <v>1.5297417338999999</v>
      </c>
      <c r="AP20" s="107">
        <v>0.75797266600000002</v>
      </c>
      <c r="AQ20" s="107">
        <v>3.2125553999999999E-3</v>
      </c>
      <c r="AR20" s="107">
        <v>1.9328505540000001</v>
      </c>
      <c r="AS20" s="107">
        <v>1.2469020493</v>
      </c>
      <c r="AT20" s="107">
        <v>2.9961545627000001</v>
      </c>
      <c r="AU20" s="106">
        <v>1</v>
      </c>
      <c r="AV20" s="106" t="s">
        <v>28</v>
      </c>
      <c r="AW20" s="106" t="s">
        <v>28</v>
      </c>
      <c r="AX20" s="106" t="s">
        <v>228</v>
      </c>
      <c r="AY20" s="106" t="s">
        <v>28</v>
      </c>
      <c r="AZ20" s="106" t="s">
        <v>28</v>
      </c>
      <c r="BA20" s="106" t="s">
        <v>28</v>
      </c>
      <c r="BB20" s="106" t="s">
        <v>28</v>
      </c>
      <c r="BC20" s="118" t="s">
        <v>232</v>
      </c>
      <c r="BD20" s="119">
        <v>6.6</v>
      </c>
      <c r="BE20" s="119">
        <v>13.8</v>
      </c>
      <c r="BF20" s="119">
        <v>16.399999999999999</v>
      </c>
    </row>
    <row r="21" spans="1:58" x14ac:dyDescent="0.3">
      <c r="A21" s="10"/>
      <c r="B21" t="s">
        <v>62</v>
      </c>
      <c r="C21" s="106">
        <v>23</v>
      </c>
      <c r="D21" s="116">
        <v>9576</v>
      </c>
      <c r="E21" s="117">
        <v>3.0145525733</v>
      </c>
      <c r="F21" s="107">
        <v>1.9559627813</v>
      </c>
      <c r="G21" s="107">
        <v>4.6460634648000001</v>
      </c>
      <c r="H21" s="107">
        <v>0.76133539230000002</v>
      </c>
      <c r="I21" s="109">
        <v>2.4018379282</v>
      </c>
      <c r="J21" s="107">
        <v>1.5960846012000001</v>
      </c>
      <c r="K21" s="107">
        <v>3.6143606854999999</v>
      </c>
      <c r="L21" s="107">
        <v>0.93516392940000004</v>
      </c>
      <c r="M21" s="107">
        <v>0.60677191590000001</v>
      </c>
      <c r="N21" s="107">
        <v>1.4412855175999999</v>
      </c>
      <c r="O21" s="116">
        <v>44</v>
      </c>
      <c r="P21" s="116">
        <v>10265</v>
      </c>
      <c r="Q21" s="117">
        <v>5.0941602681999996</v>
      </c>
      <c r="R21" s="107">
        <v>3.6709545787</v>
      </c>
      <c r="S21" s="107">
        <v>7.0691337311</v>
      </c>
      <c r="T21" s="107">
        <v>8.4919136000000006E-2</v>
      </c>
      <c r="U21" s="109">
        <v>4.2864101315000003</v>
      </c>
      <c r="V21" s="107">
        <v>3.1898500048999998</v>
      </c>
      <c r="W21" s="107">
        <v>5.7599297104999998</v>
      </c>
      <c r="X21" s="107">
        <v>1.3337600209</v>
      </c>
      <c r="Y21" s="107">
        <v>0.96113435739999997</v>
      </c>
      <c r="Z21" s="107">
        <v>1.8508502789000001</v>
      </c>
      <c r="AA21" s="116">
        <v>33</v>
      </c>
      <c r="AB21" s="116">
        <v>11389</v>
      </c>
      <c r="AC21" s="117">
        <v>3.2421626729000002</v>
      </c>
      <c r="AD21" s="107">
        <v>2.2394600630000001</v>
      </c>
      <c r="AE21" s="107">
        <v>4.6938183767000003</v>
      </c>
      <c r="AF21" s="107">
        <v>0.47443073959999998</v>
      </c>
      <c r="AG21" s="109">
        <v>2.8975327069999999</v>
      </c>
      <c r="AH21" s="107">
        <v>2.0599333914</v>
      </c>
      <c r="AI21" s="107">
        <v>4.0757122648999999</v>
      </c>
      <c r="AJ21" s="107">
        <v>0.87368658349999995</v>
      </c>
      <c r="AK21" s="107">
        <v>0.60348181410000001</v>
      </c>
      <c r="AL21" s="107">
        <v>1.2648736521999999</v>
      </c>
      <c r="AM21" s="107">
        <v>6.4331756099999998E-2</v>
      </c>
      <c r="AN21" s="107">
        <v>0.6364469318</v>
      </c>
      <c r="AO21" s="107">
        <v>1.0272557206999999</v>
      </c>
      <c r="AP21" s="107">
        <v>0.39431729500000001</v>
      </c>
      <c r="AQ21" s="107">
        <v>5.1772228699999999E-2</v>
      </c>
      <c r="AR21" s="107">
        <v>1.6898561707999999</v>
      </c>
      <c r="AS21" s="107">
        <v>0.99597794169999998</v>
      </c>
      <c r="AT21" s="107">
        <v>2.8671457053</v>
      </c>
      <c r="AU21" s="106" t="s">
        <v>28</v>
      </c>
      <c r="AV21" s="106" t="s">
        <v>28</v>
      </c>
      <c r="AW21" s="106" t="s">
        <v>28</v>
      </c>
      <c r="AX21" s="106" t="s">
        <v>28</v>
      </c>
      <c r="AY21" s="106" t="s">
        <v>28</v>
      </c>
      <c r="AZ21" s="106" t="s">
        <v>28</v>
      </c>
      <c r="BA21" s="106" t="s">
        <v>28</v>
      </c>
      <c r="BB21" s="106" t="s">
        <v>28</v>
      </c>
      <c r="BC21" s="118" t="s">
        <v>28</v>
      </c>
      <c r="BD21" s="119">
        <v>4.5999999999999996</v>
      </c>
      <c r="BE21" s="119">
        <v>8.8000000000000007</v>
      </c>
      <c r="BF21" s="119">
        <v>6.6</v>
      </c>
    </row>
    <row r="22" spans="1:58" x14ac:dyDescent="0.3">
      <c r="A22" s="10"/>
      <c r="B22" t="s">
        <v>202</v>
      </c>
      <c r="C22" s="106">
        <v>36</v>
      </c>
      <c r="D22" s="116">
        <v>9216</v>
      </c>
      <c r="E22" s="117">
        <v>3.7929259138</v>
      </c>
      <c r="F22" s="107">
        <v>2.663890527</v>
      </c>
      <c r="G22" s="107">
        <v>5.4004798027999996</v>
      </c>
      <c r="H22" s="107">
        <v>0.36694862700000003</v>
      </c>
      <c r="I22" s="109">
        <v>3.90625</v>
      </c>
      <c r="J22" s="107">
        <v>2.8176893521999999</v>
      </c>
      <c r="K22" s="107">
        <v>5.4153553339</v>
      </c>
      <c r="L22" s="107">
        <v>1.1766281779000001</v>
      </c>
      <c r="M22" s="107">
        <v>0.8263827789</v>
      </c>
      <c r="N22" s="107">
        <v>1.6753179088000001</v>
      </c>
      <c r="O22" s="116">
        <v>41</v>
      </c>
      <c r="P22" s="116">
        <v>9711</v>
      </c>
      <c r="Q22" s="117">
        <v>3.9832382161000002</v>
      </c>
      <c r="R22" s="107">
        <v>2.8504938152000001</v>
      </c>
      <c r="S22" s="107">
        <v>5.5661186149999997</v>
      </c>
      <c r="T22" s="107">
        <v>0.80565745649999998</v>
      </c>
      <c r="U22" s="109">
        <v>4.2220162702000001</v>
      </c>
      <c r="V22" s="107">
        <v>3.1087411037999999</v>
      </c>
      <c r="W22" s="107">
        <v>5.7339677995000002</v>
      </c>
      <c r="X22" s="107">
        <v>1.0428968872</v>
      </c>
      <c r="Y22" s="107">
        <v>0.7463201961</v>
      </c>
      <c r="Z22" s="107">
        <v>1.4573288018999999</v>
      </c>
      <c r="AA22" s="116">
        <v>57</v>
      </c>
      <c r="AB22" s="116">
        <v>9964</v>
      </c>
      <c r="AC22" s="117">
        <v>5.2470787677999997</v>
      </c>
      <c r="AD22" s="107">
        <v>3.9144424262999999</v>
      </c>
      <c r="AE22" s="107">
        <v>7.0333990380999998</v>
      </c>
      <c r="AF22" s="107">
        <v>2.0494708699999999E-2</v>
      </c>
      <c r="AG22" s="109">
        <v>5.7205941389000001</v>
      </c>
      <c r="AH22" s="107">
        <v>4.4126221245000004</v>
      </c>
      <c r="AI22" s="107">
        <v>7.4162700495999996</v>
      </c>
      <c r="AJ22" s="107">
        <v>1.4139643147000001</v>
      </c>
      <c r="AK22" s="107">
        <v>1.0548501647999999</v>
      </c>
      <c r="AL22" s="107">
        <v>1.8953356127000001</v>
      </c>
      <c r="AM22" s="107">
        <v>0.2065255345</v>
      </c>
      <c r="AN22" s="107">
        <v>1.3172897234000001</v>
      </c>
      <c r="AO22" s="107">
        <v>2.0201357535</v>
      </c>
      <c r="AP22" s="107">
        <v>0.85897802280000002</v>
      </c>
      <c r="AQ22" s="107">
        <v>0.83858722870000002</v>
      </c>
      <c r="AR22" s="107">
        <v>1.0501755918</v>
      </c>
      <c r="AS22" s="107">
        <v>0.65566884260000002</v>
      </c>
      <c r="AT22" s="107">
        <v>1.6820515203999999</v>
      </c>
      <c r="AU22" s="106" t="s">
        <v>28</v>
      </c>
      <c r="AV22" s="106" t="s">
        <v>28</v>
      </c>
      <c r="AW22" s="106" t="s">
        <v>28</v>
      </c>
      <c r="AX22" s="106" t="s">
        <v>28</v>
      </c>
      <c r="AY22" s="106" t="s">
        <v>28</v>
      </c>
      <c r="AZ22" s="106" t="s">
        <v>28</v>
      </c>
      <c r="BA22" s="106" t="s">
        <v>28</v>
      </c>
      <c r="BB22" s="106" t="s">
        <v>28</v>
      </c>
      <c r="BC22" s="118" t="s">
        <v>28</v>
      </c>
      <c r="BD22" s="119">
        <v>7.2</v>
      </c>
      <c r="BE22" s="119">
        <v>8.1999999999999993</v>
      </c>
      <c r="BF22" s="119">
        <v>11.4</v>
      </c>
    </row>
    <row r="23" spans="1:58" x14ac:dyDescent="0.3">
      <c r="A23" s="10"/>
      <c r="B23" t="s">
        <v>72</v>
      </c>
      <c r="C23" s="106">
        <v>68</v>
      </c>
      <c r="D23" s="116">
        <v>18955</v>
      </c>
      <c r="E23" s="117">
        <v>3.5951291113999999</v>
      </c>
      <c r="F23" s="107">
        <v>2.7414900169999998</v>
      </c>
      <c r="G23" s="107">
        <v>4.7145724580000001</v>
      </c>
      <c r="H23" s="107">
        <v>0.43023802119999999</v>
      </c>
      <c r="I23" s="109">
        <v>3.5874439462000001</v>
      </c>
      <c r="J23" s="107">
        <v>2.8285364183000001</v>
      </c>
      <c r="K23" s="107">
        <v>4.5499693707000004</v>
      </c>
      <c r="L23" s="107">
        <v>1.1152683474</v>
      </c>
      <c r="M23" s="107">
        <v>0.85045542060000001</v>
      </c>
      <c r="N23" s="107">
        <v>1.4625381372999999</v>
      </c>
      <c r="O23" s="116">
        <v>105</v>
      </c>
      <c r="P23" s="116">
        <v>22028</v>
      </c>
      <c r="Q23" s="117">
        <v>4.5921863885</v>
      </c>
      <c r="R23" s="107">
        <v>3.6427346724</v>
      </c>
      <c r="S23" s="107">
        <v>5.7891056370999996</v>
      </c>
      <c r="T23" s="107">
        <v>0.11894355970000001</v>
      </c>
      <c r="U23" s="109">
        <v>4.7666606138000001</v>
      </c>
      <c r="V23" s="107">
        <v>3.9368191668999999</v>
      </c>
      <c r="W23" s="107">
        <v>5.7714241990000001</v>
      </c>
      <c r="X23" s="107">
        <v>1.202332532</v>
      </c>
      <c r="Y23" s="107">
        <v>0.9537457828</v>
      </c>
      <c r="Z23" s="107">
        <v>1.5157115696000001</v>
      </c>
      <c r="AA23" s="116">
        <v>103</v>
      </c>
      <c r="AB23" s="116">
        <v>25069</v>
      </c>
      <c r="AC23" s="117">
        <v>3.9578399116999998</v>
      </c>
      <c r="AD23" s="107">
        <v>3.1313123405000001</v>
      </c>
      <c r="AE23" s="107">
        <v>5.0025341016000002</v>
      </c>
      <c r="AF23" s="107">
        <v>0.5898560075</v>
      </c>
      <c r="AG23" s="109">
        <v>4.1086600980999997</v>
      </c>
      <c r="AH23" s="107">
        <v>3.3871063586000001</v>
      </c>
      <c r="AI23" s="107">
        <v>4.9839261052000001</v>
      </c>
      <c r="AJ23" s="107">
        <v>1.0665447664000001</v>
      </c>
      <c r="AK23" s="107">
        <v>0.84381502620000004</v>
      </c>
      <c r="AL23" s="107">
        <v>1.3480652790000001</v>
      </c>
      <c r="AM23" s="107">
        <v>0.34093582820000001</v>
      </c>
      <c r="AN23" s="107">
        <v>0.86186395260000004</v>
      </c>
      <c r="AO23" s="107">
        <v>1.1703404233000001</v>
      </c>
      <c r="AP23" s="107">
        <v>0.63469522030000003</v>
      </c>
      <c r="AQ23" s="107">
        <v>0.152199798</v>
      </c>
      <c r="AR23" s="107">
        <v>1.2773355966</v>
      </c>
      <c r="AS23" s="107">
        <v>0.91366405159999997</v>
      </c>
      <c r="AT23" s="107">
        <v>1.7857616521999999</v>
      </c>
      <c r="AU23" s="106" t="s">
        <v>28</v>
      </c>
      <c r="AV23" s="106" t="s">
        <v>28</v>
      </c>
      <c r="AW23" s="106" t="s">
        <v>28</v>
      </c>
      <c r="AX23" s="106" t="s">
        <v>28</v>
      </c>
      <c r="AY23" s="106" t="s">
        <v>28</v>
      </c>
      <c r="AZ23" s="106" t="s">
        <v>28</v>
      </c>
      <c r="BA23" s="106" t="s">
        <v>28</v>
      </c>
      <c r="BB23" s="106" t="s">
        <v>28</v>
      </c>
      <c r="BC23" s="118" t="s">
        <v>28</v>
      </c>
      <c r="BD23" s="119">
        <v>13.6</v>
      </c>
      <c r="BE23" s="119">
        <v>21</v>
      </c>
      <c r="BF23" s="119">
        <v>20.6</v>
      </c>
    </row>
    <row r="24" spans="1:58" x14ac:dyDescent="0.3">
      <c r="A24" s="10"/>
      <c r="B24" t="s">
        <v>179</v>
      </c>
      <c r="C24" s="106">
        <v>83</v>
      </c>
      <c r="D24" s="116">
        <v>21695</v>
      </c>
      <c r="E24" s="117">
        <v>3.9671547814000001</v>
      </c>
      <c r="F24" s="107">
        <v>3.0765409786000002</v>
      </c>
      <c r="G24" s="107">
        <v>5.1155883082000004</v>
      </c>
      <c r="H24" s="107">
        <v>0.10957297620000001</v>
      </c>
      <c r="I24" s="109">
        <v>3.8257663056000002</v>
      </c>
      <c r="J24" s="107">
        <v>3.0852256292</v>
      </c>
      <c r="K24" s="107">
        <v>4.7440575129000004</v>
      </c>
      <c r="L24" s="107">
        <v>1.2306768463</v>
      </c>
      <c r="M24" s="107">
        <v>0.95439375520000003</v>
      </c>
      <c r="N24" s="107">
        <v>1.5869398683</v>
      </c>
      <c r="O24" s="116">
        <v>111</v>
      </c>
      <c r="P24" s="116">
        <v>26641</v>
      </c>
      <c r="Q24" s="117">
        <v>4.1085543346</v>
      </c>
      <c r="R24" s="107">
        <v>3.2648939910000001</v>
      </c>
      <c r="S24" s="107">
        <v>5.1702195436</v>
      </c>
      <c r="T24" s="107">
        <v>0.53373546400000005</v>
      </c>
      <c r="U24" s="109">
        <v>4.1665102661000004</v>
      </c>
      <c r="V24" s="107">
        <v>3.4592343209999998</v>
      </c>
      <c r="W24" s="107">
        <v>5.0183960342000002</v>
      </c>
      <c r="X24" s="107">
        <v>1.075707325</v>
      </c>
      <c r="Y24" s="107">
        <v>0.85481901800000004</v>
      </c>
      <c r="Z24" s="107">
        <v>1.3536739646</v>
      </c>
      <c r="AA24" s="116">
        <v>121</v>
      </c>
      <c r="AB24" s="116">
        <v>28857</v>
      </c>
      <c r="AC24" s="117">
        <v>4.0144328079999996</v>
      </c>
      <c r="AD24" s="107">
        <v>3.2094201934000002</v>
      </c>
      <c r="AE24" s="107">
        <v>5.0213651683</v>
      </c>
      <c r="AF24" s="107">
        <v>0.49112159280000001</v>
      </c>
      <c r="AG24" s="109">
        <v>4.1930900647999998</v>
      </c>
      <c r="AH24" s="107">
        <v>3.5087484387000001</v>
      </c>
      <c r="AI24" s="107">
        <v>5.0109047709999999</v>
      </c>
      <c r="AJ24" s="107">
        <v>1.0817952207999999</v>
      </c>
      <c r="AK24" s="107">
        <v>0.86486325539999998</v>
      </c>
      <c r="AL24" s="107">
        <v>1.3531398084999999</v>
      </c>
      <c r="AM24" s="107">
        <v>0.87827457779999996</v>
      </c>
      <c r="AN24" s="107">
        <v>0.97709132730000003</v>
      </c>
      <c r="AO24" s="107">
        <v>1.3144254659000001</v>
      </c>
      <c r="AP24" s="107">
        <v>0.72633061870000004</v>
      </c>
      <c r="AQ24" s="107">
        <v>0.83028232680000003</v>
      </c>
      <c r="AR24" s="107">
        <v>1.0356425601999999</v>
      </c>
      <c r="AS24" s="107">
        <v>0.75184368619999997</v>
      </c>
      <c r="AT24" s="107">
        <v>1.4265671605000001</v>
      </c>
      <c r="AU24" s="106" t="s">
        <v>28</v>
      </c>
      <c r="AV24" s="106" t="s">
        <v>28</v>
      </c>
      <c r="AW24" s="106" t="s">
        <v>28</v>
      </c>
      <c r="AX24" s="106" t="s">
        <v>28</v>
      </c>
      <c r="AY24" s="106" t="s">
        <v>28</v>
      </c>
      <c r="AZ24" s="106" t="s">
        <v>28</v>
      </c>
      <c r="BA24" s="106" t="s">
        <v>28</v>
      </c>
      <c r="BB24" s="106" t="s">
        <v>28</v>
      </c>
      <c r="BC24" s="118" t="s">
        <v>28</v>
      </c>
      <c r="BD24" s="119">
        <v>16.600000000000001</v>
      </c>
      <c r="BE24" s="119">
        <v>22.2</v>
      </c>
      <c r="BF24" s="119">
        <v>24.2</v>
      </c>
    </row>
    <row r="25" spans="1:58" x14ac:dyDescent="0.3">
      <c r="A25" s="10"/>
      <c r="B25" t="s">
        <v>68</v>
      </c>
      <c r="C25" s="106">
        <v>119</v>
      </c>
      <c r="D25" s="116">
        <v>37402</v>
      </c>
      <c r="E25" s="117">
        <v>3.4968868634999999</v>
      </c>
      <c r="F25" s="107">
        <v>2.8021165725000001</v>
      </c>
      <c r="G25" s="107">
        <v>4.3639218494999996</v>
      </c>
      <c r="H25" s="107">
        <v>0.47141539030000001</v>
      </c>
      <c r="I25" s="109">
        <v>3.1816480401999998</v>
      </c>
      <c r="J25" s="107">
        <v>2.6584140158</v>
      </c>
      <c r="K25" s="107">
        <v>3.8078659651</v>
      </c>
      <c r="L25" s="107">
        <v>1.0847919817</v>
      </c>
      <c r="M25" s="107">
        <v>0.86926277809999997</v>
      </c>
      <c r="N25" s="107">
        <v>1.3537605349999999</v>
      </c>
      <c r="O25" s="116">
        <v>191</v>
      </c>
      <c r="P25" s="116">
        <v>41892</v>
      </c>
      <c r="Q25" s="117">
        <v>4.6773579478</v>
      </c>
      <c r="R25" s="107">
        <v>3.8609135897</v>
      </c>
      <c r="S25" s="107">
        <v>5.6664509224000001</v>
      </c>
      <c r="T25" s="107">
        <v>3.8412781799999997E-2</v>
      </c>
      <c r="U25" s="109">
        <v>4.5593430726999999</v>
      </c>
      <c r="V25" s="107">
        <v>3.9565029175999999</v>
      </c>
      <c r="W25" s="107">
        <v>5.2540361240999998</v>
      </c>
      <c r="X25" s="107">
        <v>1.2246322663</v>
      </c>
      <c r="Y25" s="107">
        <v>1.0108696858999999</v>
      </c>
      <c r="Z25" s="107">
        <v>1.4835979441</v>
      </c>
      <c r="AA25" s="116">
        <v>198</v>
      </c>
      <c r="AB25" s="116">
        <v>46554</v>
      </c>
      <c r="AC25" s="117">
        <v>4.2660553517000004</v>
      </c>
      <c r="AD25" s="107">
        <v>3.5241722799000001</v>
      </c>
      <c r="AE25" s="107">
        <v>5.1641142427000002</v>
      </c>
      <c r="AF25" s="107">
        <v>0.1526324593</v>
      </c>
      <c r="AG25" s="109">
        <v>4.2531254028000003</v>
      </c>
      <c r="AH25" s="107">
        <v>3.7001210168999998</v>
      </c>
      <c r="AI25" s="107">
        <v>4.8887794775</v>
      </c>
      <c r="AJ25" s="107">
        <v>1.1496015781</v>
      </c>
      <c r="AK25" s="107">
        <v>0.94968153960000001</v>
      </c>
      <c r="AL25" s="107">
        <v>1.3916073266</v>
      </c>
      <c r="AM25" s="107">
        <v>0.45544399679999997</v>
      </c>
      <c r="AN25" s="107">
        <v>0.91206518709999995</v>
      </c>
      <c r="AO25" s="107">
        <v>1.1614425687000001</v>
      </c>
      <c r="AP25" s="107">
        <v>0.71623249219999996</v>
      </c>
      <c r="AQ25" s="107">
        <v>3.2427037399999997E-2</v>
      </c>
      <c r="AR25" s="107">
        <v>1.3375777171000001</v>
      </c>
      <c r="AS25" s="107">
        <v>1.0246576124</v>
      </c>
      <c r="AT25" s="107">
        <v>1.7460604671</v>
      </c>
      <c r="AU25" s="106" t="s">
        <v>28</v>
      </c>
      <c r="AV25" s="106" t="s">
        <v>28</v>
      </c>
      <c r="AW25" s="106" t="s">
        <v>28</v>
      </c>
      <c r="AX25" s="106" t="s">
        <v>28</v>
      </c>
      <c r="AY25" s="106" t="s">
        <v>28</v>
      </c>
      <c r="AZ25" s="106" t="s">
        <v>28</v>
      </c>
      <c r="BA25" s="106" t="s">
        <v>28</v>
      </c>
      <c r="BB25" s="106" t="s">
        <v>28</v>
      </c>
      <c r="BC25" s="118" t="s">
        <v>28</v>
      </c>
      <c r="BD25" s="119">
        <v>23.8</v>
      </c>
      <c r="BE25" s="119">
        <v>38.200000000000003</v>
      </c>
      <c r="BF25" s="119">
        <v>39.6</v>
      </c>
    </row>
    <row r="26" spans="1:58" x14ac:dyDescent="0.3">
      <c r="A26" s="10"/>
      <c r="B26" t="s">
        <v>147</v>
      </c>
      <c r="C26" s="106">
        <v>31</v>
      </c>
      <c r="D26" s="116">
        <v>9536</v>
      </c>
      <c r="E26" s="117">
        <v>3.2268880201000001</v>
      </c>
      <c r="F26" s="107">
        <v>2.2128530924000001</v>
      </c>
      <c r="G26" s="107">
        <v>4.7056021614999999</v>
      </c>
      <c r="H26" s="107">
        <v>0.99571626859999995</v>
      </c>
      <c r="I26" s="109">
        <v>3.2508389262000001</v>
      </c>
      <c r="J26" s="107">
        <v>2.2862048471</v>
      </c>
      <c r="K26" s="107">
        <v>4.6224876731000002</v>
      </c>
      <c r="L26" s="107">
        <v>1.0010338872</v>
      </c>
      <c r="M26" s="107">
        <v>0.68646352740000005</v>
      </c>
      <c r="N26" s="107">
        <v>1.4597554034</v>
      </c>
      <c r="O26" s="116">
        <v>33</v>
      </c>
      <c r="P26" s="116">
        <v>10193</v>
      </c>
      <c r="Q26" s="117">
        <v>3.0878734913999999</v>
      </c>
      <c r="R26" s="107">
        <v>2.1377338152999998</v>
      </c>
      <c r="S26" s="107">
        <v>4.4603133611999999</v>
      </c>
      <c r="T26" s="107">
        <v>0.25714241180000003</v>
      </c>
      <c r="U26" s="109">
        <v>3.2375159422999999</v>
      </c>
      <c r="V26" s="107">
        <v>2.3016365538999999</v>
      </c>
      <c r="W26" s="107">
        <v>4.5539377008999997</v>
      </c>
      <c r="X26" s="107">
        <v>0.80847126820000004</v>
      </c>
      <c r="Y26" s="107">
        <v>0.55970439640000003</v>
      </c>
      <c r="Z26" s="107">
        <v>1.1678053553000001</v>
      </c>
      <c r="AA26" s="116">
        <v>52</v>
      </c>
      <c r="AB26" s="116">
        <v>11052</v>
      </c>
      <c r="AC26" s="117">
        <v>4.3052424274999996</v>
      </c>
      <c r="AD26" s="107">
        <v>3.1722587718000002</v>
      </c>
      <c r="AE26" s="107">
        <v>5.8428752799000003</v>
      </c>
      <c r="AF26" s="107">
        <v>0.34036682899999998</v>
      </c>
      <c r="AG26" s="109">
        <v>4.7050307637</v>
      </c>
      <c r="AH26" s="107">
        <v>3.5852715229999998</v>
      </c>
      <c r="AI26" s="107">
        <v>6.1745154712000003</v>
      </c>
      <c r="AJ26" s="107">
        <v>1.1601615732999999</v>
      </c>
      <c r="AK26" s="107">
        <v>0.85484912629999998</v>
      </c>
      <c r="AL26" s="107">
        <v>1.5745174613999999</v>
      </c>
      <c r="AM26" s="107">
        <v>0.1586205014</v>
      </c>
      <c r="AN26" s="107">
        <v>1.3942418429000001</v>
      </c>
      <c r="AO26" s="107">
        <v>2.2131639389000002</v>
      </c>
      <c r="AP26" s="107">
        <v>0.87833995600000003</v>
      </c>
      <c r="AQ26" s="107">
        <v>0.86625441329999997</v>
      </c>
      <c r="AR26" s="107">
        <v>0.95691994020000004</v>
      </c>
      <c r="AS26" s="107">
        <v>0.57321238630000004</v>
      </c>
      <c r="AT26" s="107">
        <v>1.5974807836</v>
      </c>
      <c r="AU26" s="106" t="s">
        <v>28</v>
      </c>
      <c r="AV26" s="106" t="s">
        <v>28</v>
      </c>
      <c r="AW26" s="106" t="s">
        <v>28</v>
      </c>
      <c r="AX26" s="106" t="s">
        <v>28</v>
      </c>
      <c r="AY26" s="106" t="s">
        <v>28</v>
      </c>
      <c r="AZ26" s="106" t="s">
        <v>28</v>
      </c>
      <c r="BA26" s="106" t="s">
        <v>28</v>
      </c>
      <c r="BB26" s="106" t="s">
        <v>28</v>
      </c>
      <c r="BC26" s="118" t="s">
        <v>28</v>
      </c>
      <c r="BD26" s="119">
        <v>6.2</v>
      </c>
      <c r="BE26" s="119">
        <v>6.6</v>
      </c>
      <c r="BF26" s="119">
        <v>10.4</v>
      </c>
    </row>
    <row r="27" spans="1:58" x14ac:dyDescent="0.3">
      <c r="A27" s="10"/>
      <c r="B27" t="s">
        <v>203</v>
      </c>
      <c r="C27" s="106">
        <v>18</v>
      </c>
      <c r="D27" s="116">
        <v>7023</v>
      </c>
      <c r="E27" s="117">
        <v>2.5114781640000001</v>
      </c>
      <c r="F27" s="107">
        <v>1.5517576367999999</v>
      </c>
      <c r="G27" s="107">
        <v>4.0647601266000004</v>
      </c>
      <c r="H27" s="107">
        <v>0.3095836575</v>
      </c>
      <c r="I27" s="109">
        <v>2.5630072619000002</v>
      </c>
      <c r="J27" s="107">
        <v>1.6148035998000001</v>
      </c>
      <c r="K27" s="107">
        <v>4.0679908224999997</v>
      </c>
      <c r="L27" s="107">
        <v>0.77910195010000005</v>
      </c>
      <c r="M27" s="107">
        <v>0.48138081319999998</v>
      </c>
      <c r="N27" s="107">
        <v>1.2609556342999999</v>
      </c>
      <c r="O27" s="116">
        <v>32</v>
      </c>
      <c r="P27" s="116">
        <v>6934</v>
      </c>
      <c r="Q27" s="117">
        <v>4.2803018721999999</v>
      </c>
      <c r="R27" s="107">
        <v>2.9478016693</v>
      </c>
      <c r="S27" s="107">
        <v>6.2151345892999998</v>
      </c>
      <c r="T27" s="107">
        <v>0.54936099660000004</v>
      </c>
      <c r="U27" s="109">
        <v>4.6149408711</v>
      </c>
      <c r="V27" s="107">
        <v>3.2635746056000001</v>
      </c>
      <c r="W27" s="107">
        <v>6.5258747897999996</v>
      </c>
      <c r="X27" s="107">
        <v>1.1206745006000001</v>
      </c>
      <c r="Y27" s="107">
        <v>0.77179747180000002</v>
      </c>
      <c r="Z27" s="107">
        <v>1.6272550535000001</v>
      </c>
      <c r="AA27" s="116">
        <v>28</v>
      </c>
      <c r="AB27" s="116">
        <v>6801</v>
      </c>
      <c r="AC27" s="117">
        <v>3.6638401123</v>
      </c>
      <c r="AD27" s="107">
        <v>2.4646765100999999</v>
      </c>
      <c r="AE27" s="107">
        <v>5.4464447212999998</v>
      </c>
      <c r="AF27" s="107">
        <v>0.94969151630000004</v>
      </c>
      <c r="AG27" s="109">
        <v>4.1170416115000004</v>
      </c>
      <c r="AH27" s="107">
        <v>2.8426493093</v>
      </c>
      <c r="AI27" s="107">
        <v>5.9627586054000004</v>
      </c>
      <c r="AJ27" s="107">
        <v>0.98731873540000004</v>
      </c>
      <c r="AK27" s="107">
        <v>0.66417234940000003</v>
      </c>
      <c r="AL27" s="107">
        <v>1.46768875</v>
      </c>
      <c r="AM27" s="107">
        <v>0.56549882979999999</v>
      </c>
      <c r="AN27" s="107">
        <v>0.85597703660000002</v>
      </c>
      <c r="AO27" s="107">
        <v>1.4547785676</v>
      </c>
      <c r="AP27" s="107">
        <v>0.5036482551</v>
      </c>
      <c r="AQ27" s="107">
        <v>7.9882182800000007E-2</v>
      </c>
      <c r="AR27" s="107">
        <v>1.7042958739</v>
      </c>
      <c r="AS27" s="107">
        <v>0.93847397700000001</v>
      </c>
      <c r="AT27" s="107">
        <v>3.0950505786</v>
      </c>
      <c r="AU27" s="106" t="s">
        <v>28</v>
      </c>
      <c r="AV27" s="106" t="s">
        <v>28</v>
      </c>
      <c r="AW27" s="106" t="s">
        <v>28</v>
      </c>
      <c r="AX27" s="106" t="s">
        <v>28</v>
      </c>
      <c r="AY27" s="106" t="s">
        <v>28</v>
      </c>
      <c r="AZ27" s="106" t="s">
        <v>28</v>
      </c>
      <c r="BA27" s="106" t="s">
        <v>28</v>
      </c>
      <c r="BB27" s="106" t="s">
        <v>28</v>
      </c>
      <c r="BC27" s="118" t="s">
        <v>28</v>
      </c>
      <c r="BD27" s="119">
        <v>3.6</v>
      </c>
      <c r="BE27" s="119">
        <v>6.4</v>
      </c>
      <c r="BF27" s="119">
        <v>5.6</v>
      </c>
    </row>
    <row r="28" spans="1:58" x14ac:dyDescent="0.3">
      <c r="A28" s="10"/>
      <c r="B28" t="s">
        <v>71</v>
      </c>
      <c r="C28" s="106">
        <v>54</v>
      </c>
      <c r="D28" s="116">
        <v>13909</v>
      </c>
      <c r="E28" s="117">
        <v>3.5462495195999999</v>
      </c>
      <c r="F28" s="107">
        <v>2.6316304975999998</v>
      </c>
      <c r="G28" s="107">
        <v>4.7787429376999997</v>
      </c>
      <c r="H28" s="107">
        <v>0.53073430590000004</v>
      </c>
      <c r="I28" s="109">
        <v>3.8823783162000001</v>
      </c>
      <c r="J28" s="107">
        <v>2.9734729663000001</v>
      </c>
      <c r="K28" s="107">
        <v>5.0691099468000003</v>
      </c>
      <c r="L28" s="107">
        <v>1.1001050917999999</v>
      </c>
      <c r="M28" s="107">
        <v>0.81637518570000001</v>
      </c>
      <c r="N28" s="107">
        <v>1.4824448785</v>
      </c>
      <c r="O28" s="116">
        <v>70</v>
      </c>
      <c r="P28" s="116">
        <v>14278</v>
      </c>
      <c r="Q28" s="117">
        <v>4.2164340122999997</v>
      </c>
      <c r="R28" s="107">
        <v>3.2203258951999998</v>
      </c>
      <c r="S28" s="107">
        <v>5.5206573368000003</v>
      </c>
      <c r="T28" s="107">
        <v>0.47200652240000002</v>
      </c>
      <c r="U28" s="109">
        <v>4.9026474296</v>
      </c>
      <c r="V28" s="107">
        <v>3.8787574139999998</v>
      </c>
      <c r="W28" s="107">
        <v>6.1968174994999998</v>
      </c>
      <c r="X28" s="107">
        <v>1.1039525299999999</v>
      </c>
      <c r="Y28" s="107">
        <v>0.84315013800000005</v>
      </c>
      <c r="Z28" s="107">
        <v>1.4454260677999999</v>
      </c>
      <c r="AA28" s="116">
        <v>53</v>
      </c>
      <c r="AB28" s="116">
        <v>14602</v>
      </c>
      <c r="AC28" s="117">
        <v>3.0900267331000002</v>
      </c>
      <c r="AD28" s="107">
        <v>2.2860387434999998</v>
      </c>
      <c r="AE28" s="107">
        <v>4.1767731359000004</v>
      </c>
      <c r="AF28" s="107">
        <v>0.2337322298</v>
      </c>
      <c r="AG28" s="109">
        <v>3.6296397753999998</v>
      </c>
      <c r="AH28" s="107">
        <v>2.7729497622000001</v>
      </c>
      <c r="AI28" s="107">
        <v>4.7510002087999998</v>
      </c>
      <c r="AJ28" s="107">
        <v>0.83268952600000001</v>
      </c>
      <c r="AK28" s="107">
        <v>0.6160336729</v>
      </c>
      <c r="AL28" s="107">
        <v>1.1255421209000001</v>
      </c>
      <c r="AM28" s="107">
        <v>0.1139379941</v>
      </c>
      <c r="AN28" s="107">
        <v>0.73285309909999996</v>
      </c>
      <c r="AO28" s="107">
        <v>1.0774150779</v>
      </c>
      <c r="AP28" s="107">
        <v>0.49848352410000002</v>
      </c>
      <c r="AQ28" s="107">
        <v>0.37575434330000002</v>
      </c>
      <c r="AR28" s="107">
        <v>1.1889840207</v>
      </c>
      <c r="AS28" s="107">
        <v>0.81063957740000003</v>
      </c>
      <c r="AT28" s="107">
        <v>1.7439106612999999</v>
      </c>
      <c r="AU28" s="106" t="s">
        <v>28</v>
      </c>
      <c r="AV28" s="106" t="s">
        <v>28</v>
      </c>
      <c r="AW28" s="106" t="s">
        <v>28</v>
      </c>
      <c r="AX28" s="106" t="s">
        <v>28</v>
      </c>
      <c r="AY28" s="106" t="s">
        <v>28</v>
      </c>
      <c r="AZ28" s="106" t="s">
        <v>28</v>
      </c>
      <c r="BA28" s="106" t="s">
        <v>28</v>
      </c>
      <c r="BB28" s="106" t="s">
        <v>28</v>
      </c>
      <c r="BC28" s="118" t="s">
        <v>28</v>
      </c>
      <c r="BD28" s="119">
        <v>10.8</v>
      </c>
      <c r="BE28" s="119">
        <v>14</v>
      </c>
      <c r="BF28" s="119">
        <v>10.6</v>
      </c>
    </row>
    <row r="29" spans="1:58" x14ac:dyDescent="0.3">
      <c r="A29" s="10"/>
      <c r="B29" t="s">
        <v>74</v>
      </c>
      <c r="C29" s="106">
        <v>52</v>
      </c>
      <c r="D29" s="116">
        <v>11150</v>
      </c>
      <c r="E29" s="117">
        <v>4.0824128243000004</v>
      </c>
      <c r="F29" s="107">
        <v>3.0086935500999998</v>
      </c>
      <c r="G29" s="107">
        <v>5.5393127252000003</v>
      </c>
      <c r="H29" s="107">
        <v>0.12927614630000001</v>
      </c>
      <c r="I29" s="109">
        <v>4.6636771299999999</v>
      </c>
      <c r="J29" s="107">
        <v>3.5537597194999999</v>
      </c>
      <c r="K29" s="107">
        <v>6.1202461872000002</v>
      </c>
      <c r="L29" s="107">
        <v>1.2664317922999999</v>
      </c>
      <c r="M29" s="107">
        <v>0.93334636380000002</v>
      </c>
      <c r="N29" s="107">
        <v>1.7183861711999999</v>
      </c>
      <c r="O29" s="116">
        <v>58</v>
      </c>
      <c r="P29" s="116">
        <v>11598</v>
      </c>
      <c r="Q29" s="117">
        <v>4.1102710241000002</v>
      </c>
      <c r="R29" s="107">
        <v>3.0673583296000002</v>
      </c>
      <c r="S29" s="107">
        <v>5.5077777279999998</v>
      </c>
      <c r="T29" s="107">
        <v>0.62305973059999997</v>
      </c>
      <c r="U29" s="109">
        <v>5.0008622175999999</v>
      </c>
      <c r="V29" s="107">
        <v>3.8661317592</v>
      </c>
      <c r="W29" s="107">
        <v>6.4686421665999996</v>
      </c>
      <c r="X29" s="107">
        <v>1.0761567910000001</v>
      </c>
      <c r="Y29" s="107">
        <v>0.80309996039999998</v>
      </c>
      <c r="Z29" s="107">
        <v>1.4420539108999999</v>
      </c>
      <c r="AA29" s="116">
        <v>67</v>
      </c>
      <c r="AB29" s="116">
        <v>12071</v>
      </c>
      <c r="AC29" s="117">
        <v>4.4696203152000002</v>
      </c>
      <c r="AD29" s="107">
        <v>3.3851968575</v>
      </c>
      <c r="AE29" s="107">
        <v>5.9014310255</v>
      </c>
      <c r="AF29" s="107">
        <v>0.1894992492</v>
      </c>
      <c r="AG29" s="109">
        <v>5.5504929168999997</v>
      </c>
      <c r="AH29" s="107">
        <v>4.3685844263</v>
      </c>
      <c r="AI29" s="107">
        <v>7.0521634961000004</v>
      </c>
      <c r="AJ29" s="107">
        <v>1.2044575478999999</v>
      </c>
      <c r="AK29" s="107">
        <v>0.91223093200000005</v>
      </c>
      <c r="AL29" s="107">
        <v>1.5902968576000001</v>
      </c>
      <c r="AM29" s="107">
        <v>0.66922171480000003</v>
      </c>
      <c r="AN29" s="107">
        <v>1.0874271524000001</v>
      </c>
      <c r="AO29" s="107">
        <v>1.5973321405000001</v>
      </c>
      <c r="AP29" s="107">
        <v>0.74029551010000005</v>
      </c>
      <c r="AQ29" s="107">
        <v>0.97373011870000004</v>
      </c>
      <c r="AR29" s="107">
        <v>1.0068239546</v>
      </c>
      <c r="AS29" s="107">
        <v>0.67168159689999996</v>
      </c>
      <c r="AT29" s="107">
        <v>1.5091889971000001</v>
      </c>
      <c r="AU29" s="106" t="s">
        <v>28</v>
      </c>
      <c r="AV29" s="106" t="s">
        <v>28</v>
      </c>
      <c r="AW29" s="106" t="s">
        <v>28</v>
      </c>
      <c r="AX29" s="106" t="s">
        <v>28</v>
      </c>
      <c r="AY29" s="106" t="s">
        <v>28</v>
      </c>
      <c r="AZ29" s="106" t="s">
        <v>28</v>
      </c>
      <c r="BA29" s="106" t="s">
        <v>28</v>
      </c>
      <c r="BB29" s="106" t="s">
        <v>28</v>
      </c>
      <c r="BC29" s="118" t="s">
        <v>28</v>
      </c>
      <c r="BD29" s="119">
        <v>10.4</v>
      </c>
      <c r="BE29" s="119">
        <v>11.6</v>
      </c>
      <c r="BF29" s="119">
        <v>13.4</v>
      </c>
    </row>
    <row r="30" spans="1:58" x14ac:dyDescent="0.3">
      <c r="A30" s="10"/>
      <c r="B30" t="s">
        <v>70</v>
      </c>
      <c r="C30" s="106">
        <v>26</v>
      </c>
      <c r="D30" s="116">
        <v>10833</v>
      </c>
      <c r="E30" s="117">
        <v>2.4695076661000002</v>
      </c>
      <c r="F30" s="107">
        <v>1.6442888442000001</v>
      </c>
      <c r="G30" s="107">
        <v>3.7088788471999998</v>
      </c>
      <c r="H30" s="107">
        <v>0.19910138299999999</v>
      </c>
      <c r="I30" s="109">
        <v>2.4000738483999999</v>
      </c>
      <c r="J30" s="107">
        <v>1.6341437149</v>
      </c>
      <c r="K30" s="107">
        <v>3.5249987044000002</v>
      </c>
      <c r="L30" s="107">
        <v>0.76608200940000004</v>
      </c>
      <c r="M30" s="107">
        <v>0.51008551989999995</v>
      </c>
      <c r="N30" s="107">
        <v>1.1505553916</v>
      </c>
      <c r="O30" s="116">
        <v>46</v>
      </c>
      <c r="P30" s="116">
        <v>11308</v>
      </c>
      <c r="Q30" s="117">
        <v>3.9786840357000002</v>
      </c>
      <c r="R30" s="107">
        <v>2.8926494318999998</v>
      </c>
      <c r="S30" s="107">
        <v>5.4724663422999997</v>
      </c>
      <c r="T30" s="107">
        <v>0.80165043859999996</v>
      </c>
      <c r="U30" s="109">
        <v>4.0679165192999998</v>
      </c>
      <c r="V30" s="107">
        <v>3.0469772475000001</v>
      </c>
      <c r="W30" s="107">
        <v>5.4309380950000001</v>
      </c>
      <c r="X30" s="107">
        <v>1.0417045054</v>
      </c>
      <c r="Y30" s="107">
        <v>0.75735743749999995</v>
      </c>
      <c r="Z30" s="107">
        <v>1.4328086356</v>
      </c>
      <c r="AA30" s="116">
        <v>40</v>
      </c>
      <c r="AB30" s="116">
        <v>11978</v>
      </c>
      <c r="AC30" s="117">
        <v>3.1761076754999999</v>
      </c>
      <c r="AD30" s="107">
        <v>2.2641117264999999</v>
      </c>
      <c r="AE30" s="107">
        <v>4.4554603238999997</v>
      </c>
      <c r="AF30" s="107">
        <v>0.36752531529999999</v>
      </c>
      <c r="AG30" s="109">
        <v>3.3394556686999999</v>
      </c>
      <c r="AH30" s="107">
        <v>2.4495646236000002</v>
      </c>
      <c r="AI30" s="107">
        <v>4.5526311312000001</v>
      </c>
      <c r="AJ30" s="107">
        <v>0.85588631530000003</v>
      </c>
      <c r="AK30" s="107">
        <v>0.61012485760000001</v>
      </c>
      <c r="AL30" s="107">
        <v>1.2006417632999999</v>
      </c>
      <c r="AM30" s="107">
        <v>0.32491943359999997</v>
      </c>
      <c r="AN30" s="107">
        <v>0.79828095089999995</v>
      </c>
      <c r="AO30" s="107">
        <v>1.2501617404000001</v>
      </c>
      <c r="AP30" s="107">
        <v>0.50973602539999996</v>
      </c>
      <c r="AQ30" s="107">
        <v>6.2660361900000003E-2</v>
      </c>
      <c r="AR30" s="107">
        <v>1.6111243914</v>
      </c>
      <c r="AS30" s="107">
        <v>0.97511291330000005</v>
      </c>
      <c r="AT30" s="107">
        <v>2.6619704952999999</v>
      </c>
      <c r="AU30" s="106" t="s">
        <v>28</v>
      </c>
      <c r="AV30" s="106" t="s">
        <v>28</v>
      </c>
      <c r="AW30" s="106" t="s">
        <v>28</v>
      </c>
      <c r="AX30" s="106" t="s">
        <v>28</v>
      </c>
      <c r="AY30" s="106" t="s">
        <v>28</v>
      </c>
      <c r="AZ30" s="106" t="s">
        <v>28</v>
      </c>
      <c r="BA30" s="106" t="s">
        <v>28</v>
      </c>
      <c r="BB30" s="106" t="s">
        <v>28</v>
      </c>
      <c r="BC30" s="118" t="s">
        <v>28</v>
      </c>
      <c r="BD30" s="119">
        <v>5.2</v>
      </c>
      <c r="BE30" s="119">
        <v>9.1999999999999993</v>
      </c>
      <c r="BF30" s="119">
        <v>8</v>
      </c>
    </row>
    <row r="31" spans="1:58" x14ac:dyDescent="0.3">
      <c r="A31" s="10"/>
      <c r="B31" t="s">
        <v>76</v>
      </c>
      <c r="C31" s="106">
        <v>36</v>
      </c>
      <c r="D31" s="116">
        <v>10602</v>
      </c>
      <c r="E31" s="117">
        <v>3.4290340605999998</v>
      </c>
      <c r="F31" s="107">
        <v>2.4087783343</v>
      </c>
      <c r="G31" s="107">
        <v>4.8814265809000004</v>
      </c>
      <c r="H31" s="107">
        <v>0.7316410284</v>
      </c>
      <c r="I31" s="109">
        <v>3.3955857384999999</v>
      </c>
      <c r="J31" s="107">
        <v>2.4493326795999999</v>
      </c>
      <c r="K31" s="107">
        <v>4.7074056552999997</v>
      </c>
      <c r="L31" s="107">
        <v>1.0637429231</v>
      </c>
      <c r="M31" s="107">
        <v>0.74724276899999997</v>
      </c>
      <c r="N31" s="107">
        <v>1.5142990382999999</v>
      </c>
      <c r="O31" s="116">
        <v>55</v>
      </c>
      <c r="P31" s="116">
        <v>10890</v>
      </c>
      <c r="Q31" s="117">
        <v>4.9665163567999997</v>
      </c>
      <c r="R31" s="107">
        <v>3.6879225390000001</v>
      </c>
      <c r="S31" s="107">
        <v>6.6883955564999997</v>
      </c>
      <c r="T31" s="107">
        <v>8.3754326599999998E-2</v>
      </c>
      <c r="U31" s="109">
        <v>5.0505050505</v>
      </c>
      <c r="V31" s="107">
        <v>3.8775625928999999</v>
      </c>
      <c r="W31" s="107">
        <v>6.5782564830999997</v>
      </c>
      <c r="X31" s="107">
        <v>1.3003401172</v>
      </c>
      <c r="Y31" s="107">
        <v>0.96557693200000005</v>
      </c>
      <c r="Z31" s="107">
        <v>1.7511648884</v>
      </c>
      <c r="AA31" s="116">
        <v>37</v>
      </c>
      <c r="AB31" s="116">
        <v>11213</v>
      </c>
      <c r="AC31" s="117">
        <v>3.0163561839000002</v>
      </c>
      <c r="AD31" s="107">
        <v>2.1219070065999999</v>
      </c>
      <c r="AE31" s="107">
        <v>4.2878432464999996</v>
      </c>
      <c r="AF31" s="107">
        <v>0.24820727070000001</v>
      </c>
      <c r="AG31" s="109">
        <v>3.2997413716000001</v>
      </c>
      <c r="AH31" s="107">
        <v>2.3907999066999999</v>
      </c>
      <c r="AI31" s="107">
        <v>4.5542469234</v>
      </c>
      <c r="AJ31" s="107">
        <v>0.81283704580000005</v>
      </c>
      <c r="AK31" s="107">
        <v>0.57180403030000004</v>
      </c>
      <c r="AL31" s="107">
        <v>1.1554729033</v>
      </c>
      <c r="AM31" s="107">
        <v>2.77929271E-2</v>
      </c>
      <c r="AN31" s="107">
        <v>0.60733841730000004</v>
      </c>
      <c r="AO31" s="107">
        <v>0.94700757040000005</v>
      </c>
      <c r="AP31" s="107">
        <v>0.38950053280000002</v>
      </c>
      <c r="AQ31" s="107">
        <v>0.1031068314</v>
      </c>
      <c r="AR31" s="107">
        <v>1.4483718356999999</v>
      </c>
      <c r="AS31" s="107">
        <v>0.92774740310000003</v>
      </c>
      <c r="AT31" s="107">
        <v>2.2611553181000001</v>
      </c>
      <c r="AU31" s="106" t="s">
        <v>28</v>
      </c>
      <c r="AV31" s="106" t="s">
        <v>28</v>
      </c>
      <c r="AW31" s="106" t="s">
        <v>28</v>
      </c>
      <c r="AX31" s="106" t="s">
        <v>28</v>
      </c>
      <c r="AY31" s="106" t="s">
        <v>28</v>
      </c>
      <c r="AZ31" s="106" t="s">
        <v>28</v>
      </c>
      <c r="BA31" s="106" t="s">
        <v>28</v>
      </c>
      <c r="BB31" s="106" t="s">
        <v>28</v>
      </c>
      <c r="BC31" s="118" t="s">
        <v>28</v>
      </c>
      <c r="BD31" s="119">
        <v>7.2</v>
      </c>
      <c r="BE31" s="119">
        <v>11</v>
      </c>
      <c r="BF31" s="119">
        <v>7.4</v>
      </c>
    </row>
    <row r="32" spans="1:58" x14ac:dyDescent="0.3">
      <c r="A32" s="10"/>
      <c r="B32" t="s">
        <v>180</v>
      </c>
      <c r="C32" s="106">
        <v>58</v>
      </c>
      <c r="D32" s="116">
        <v>20293</v>
      </c>
      <c r="E32" s="117">
        <v>2.7376368922999998</v>
      </c>
      <c r="F32" s="107">
        <v>2.049487235</v>
      </c>
      <c r="G32" s="107">
        <v>3.6568443197999998</v>
      </c>
      <c r="H32" s="107">
        <v>0.26865925540000002</v>
      </c>
      <c r="I32" s="109">
        <v>2.8581284186999998</v>
      </c>
      <c r="J32" s="107">
        <v>2.2095991792</v>
      </c>
      <c r="K32" s="107">
        <v>3.6970044769000001</v>
      </c>
      <c r="L32" s="107">
        <v>0.84926011779999999</v>
      </c>
      <c r="M32" s="107">
        <v>0.63578474399999996</v>
      </c>
      <c r="N32" s="107">
        <v>1.1344134229</v>
      </c>
      <c r="O32" s="116">
        <v>85</v>
      </c>
      <c r="P32" s="116">
        <v>20336</v>
      </c>
      <c r="Q32" s="117">
        <v>3.7707526068999999</v>
      </c>
      <c r="R32" s="107">
        <v>2.9335935179999999</v>
      </c>
      <c r="S32" s="107">
        <v>4.8468116440999998</v>
      </c>
      <c r="T32" s="107">
        <v>0.92028569220000001</v>
      </c>
      <c r="U32" s="109">
        <v>4.1797797010000002</v>
      </c>
      <c r="V32" s="107">
        <v>3.3793068003000002</v>
      </c>
      <c r="W32" s="107">
        <v>5.1698645258999996</v>
      </c>
      <c r="X32" s="107">
        <v>0.98726361380000005</v>
      </c>
      <c r="Y32" s="107">
        <v>0.76807747420000005</v>
      </c>
      <c r="Z32" s="107">
        <v>1.2689988652999999</v>
      </c>
      <c r="AA32" s="116">
        <v>116</v>
      </c>
      <c r="AB32" s="116">
        <v>20825</v>
      </c>
      <c r="AC32" s="117">
        <v>4.8457538703000003</v>
      </c>
      <c r="AD32" s="107">
        <v>3.8616398152999998</v>
      </c>
      <c r="AE32" s="107">
        <v>6.0806630587999999</v>
      </c>
      <c r="AF32" s="107">
        <v>2.1237132400000001E-2</v>
      </c>
      <c r="AG32" s="109">
        <v>5.5702280911999997</v>
      </c>
      <c r="AH32" s="107">
        <v>4.6434513519999996</v>
      </c>
      <c r="AI32" s="107">
        <v>6.6819782607000002</v>
      </c>
      <c r="AJ32" s="107">
        <v>1.3058166941</v>
      </c>
      <c r="AK32" s="107">
        <v>1.0406211030999999</v>
      </c>
      <c r="AL32" s="107">
        <v>1.6385956748999999</v>
      </c>
      <c r="AM32" s="107">
        <v>0.11934417260000001</v>
      </c>
      <c r="AN32" s="107">
        <v>1.2850893111999999</v>
      </c>
      <c r="AO32" s="107">
        <v>1.762027051</v>
      </c>
      <c r="AP32" s="107">
        <v>0.93724698309999999</v>
      </c>
      <c r="AQ32" s="107">
        <v>8.4065479799999995E-2</v>
      </c>
      <c r="AR32" s="107">
        <v>1.3773749972</v>
      </c>
      <c r="AS32" s="107">
        <v>0.95784343760000001</v>
      </c>
      <c r="AT32" s="107">
        <v>1.9806596866999999</v>
      </c>
      <c r="AU32" s="106" t="s">
        <v>28</v>
      </c>
      <c r="AV32" s="106" t="s">
        <v>28</v>
      </c>
      <c r="AW32" s="106" t="s">
        <v>28</v>
      </c>
      <c r="AX32" s="106" t="s">
        <v>28</v>
      </c>
      <c r="AY32" s="106" t="s">
        <v>28</v>
      </c>
      <c r="AZ32" s="106" t="s">
        <v>28</v>
      </c>
      <c r="BA32" s="106" t="s">
        <v>28</v>
      </c>
      <c r="BB32" s="106" t="s">
        <v>28</v>
      </c>
      <c r="BC32" s="118" t="s">
        <v>28</v>
      </c>
      <c r="BD32" s="119">
        <v>11.6</v>
      </c>
      <c r="BE32" s="119">
        <v>17</v>
      </c>
      <c r="BF32" s="119">
        <v>23.2</v>
      </c>
    </row>
    <row r="33" spans="1:93" x14ac:dyDescent="0.3">
      <c r="A33" s="10"/>
      <c r="B33" t="s">
        <v>69</v>
      </c>
      <c r="C33" s="106">
        <v>71</v>
      </c>
      <c r="D33" s="116">
        <v>25570</v>
      </c>
      <c r="E33" s="117">
        <v>2.9466195229999999</v>
      </c>
      <c r="F33" s="107">
        <v>2.2580905196000001</v>
      </c>
      <c r="G33" s="107">
        <v>3.8450923636000001</v>
      </c>
      <c r="H33" s="107">
        <v>0.50827899310000002</v>
      </c>
      <c r="I33" s="109">
        <v>2.7766914353000001</v>
      </c>
      <c r="J33" s="107">
        <v>2.2004351955999999</v>
      </c>
      <c r="K33" s="107">
        <v>3.5038593011999999</v>
      </c>
      <c r="L33" s="107">
        <v>0.91408997670000003</v>
      </c>
      <c r="M33" s="107">
        <v>0.70049692350000003</v>
      </c>
      <c r="N33" s="107">
        <v>1.1928110711</v>
      </c>
      <c r="O33" s="116">
        <v>108</v>
      </c>
      <c r="P33" s="116">
        <v>29761</v>
      </c>
      <c r="Q33" s="117">
        <v>3.8896812827999998</v>
      </c>
      <c r="R33" s="107">
        <v>3.0937578853000001</v>
      </c>
      <c r="S33" s="107">
        <v>4.8903699133999998</v>
      </c>
      <c r="T33" s="107">
        <v>0.87595020349999997</v>
      </c>
      <c r="U33" s="109">
        <v>3.6289103189</v>
      </c>
      <c r="V33" s="107">
        <v>3.0051719667999999</v>
      </c>
      <c r="W33" s="107">
        <v>4.3821086607000002</v>
      </c>
      <c r="X33" s="107">
        <v>1.0184016827</v>
      </c>
      <c r="Y33" s="107">
        <v>0.81001192830000002</v>
      </c>
      <c r="Z33" s="107">
        <v>1.2804033509999999</v>
      </c>
      <c r="AA33" s="116">
        <v>135</v>
      </c>
      <c r="AB33" s="116">
        <v>33252</v>
      </c>
      <c r="AC33" s="117">
        <v>4.1028849140999997</v>
      </c>
      <c r="AD33" s="107">
        <v>3.3128696538</v>
      </c>
      <c r="AE33" s="107">
        <v>5.0812939770999996</v>
      </c>
      <c r="AF33" s="107">
        <v>0.35745893039999999</v>
      </c>
      <c r="AG33" s="109">
        <v>4.0599061710999997</v>
      </c>
      <c r="AH33" s="107">
        <v>3.4297007799000001</v>
      </c>
      <c r="AI33" s="107">
        <v>4.8059114120000004</v>
      </c>
      <c r="AJ33" s="107">
        <v>1.105630983</v>
      </c>
      <c r="AK33" s="107">
        <v>0.89274045179999995</v>
      </c>
      <c r="AL33" s="107">
        <v>1.3692892129000001</v>
      </c>
      <c r="AM33" s="107">
        <v>0.71700628590000004</v>
      </c>
      <c r="AN33" s="107">
        <v>1.0548126224000001</v>
      </c>
      <c r="AO33" s="107">
        <v>1.4076427731000001</v>
      </c>
      <c r="AP33" s="107">
        <v>0.79042047429999995</v>
      </c>
      <c r="AQ33" s="107">
        <v>9.8352033000000005E-2</v>
      </c>
      <c r="AR33" s="107">
        <v>1.3200487041</v>
      </c>
      <c r="AS33" s="107">
        <v>0.94972377620000004</v>
      </c>
      <c r="AT33" s="107">
        <v>1.8347740940999999</v>
      </c>
      <c r="AU33" s="106" t="s">
        <v>28</v>
      </c>
      <c r="AV33" s="106" t="s">
        <v>28</v>
      </c>
      <c r="AW33" s="106" t="s">
        <v>28</v>
      </c>
      <c r="AX33" s="106" t="s">
        <v>28</v>
      </c>
      <c r="AY33" s="106" t="s">
        <v>28</v>
      </c>
      <c r="AZ33" s="106" t="s">
        <v>28</v>
      </c>
      <c r="BA33" s="106" t="s">
        <v>28</v>
      </c>
      <c r="BB33" s="106" t="s">
        <v>28</v>
      </c>
      <c r="BC33" s="118" t="s">
        <v>28</v>
      </c>
      <c r="BD33" s="119">
        <v>14.2</v>
      </c>
      <c r="BE33" s="119">
        <v>21.6</v>
      </c>
      <c r="BF33" s="119">
        <v>27</v>
      </c>
    </row>
    <row r="34" spans="1:93" x14ac:dyDescent="0.3">
      <c r="A34" s="10"/>
      <c r="B34" t="s">
        <v>75</v>
      </c>
      <c r="C34" s="106">
        <v>64</v>
      </c>
      <c r="D34" s="116">
        <v>15730</v>
      </c>
      <c r="E34" s="117">
        <v>4.3012428106999998</v>
      </c>
      <c r="F34" s="107">
        <v>3.2490948198999998</v>
      </c>
      <c r="G34" s="107">
        <v>5.6941058177999997</v>
      </c>
      <c r="H34" s="107">
        <v>4.3894155599999998E-2</v>
      </c>
      <c r="I34" s="109">
        <v>4.0686586141000003</v>
      </c>
      <c r="J34" s="107">
        <v>3.1845718985000002</v>
      </c>
      <c r="K34" s="107">
        <v>5.1981815596000001</v>
      </c>
      <c r="L34" s="107">
        <v>1.3343164634</v>
      </c>
      <c r="M34" s="107">
        <v>1.0079228028</v>
      </c>
      <c r="N34" s="107">
        <v>1.7664055416</v>
      </c>
      <c r="O34" s="116">
        <v>80</v>
      </c>
      <c r="P34" s="116">
        <v>15962</v>
      </c>
      <c r="Q34" s="117">
        <v>4.9712121049000002</v>
      </c>
      <c r="R34" s="107">
        <v>3.8367759911000001</v>
      </c>
      <c r="S34" s="107">
        <v>6.4410718398000002</v>
      </c>
      <c r="T34" s="107">
        <v>4.6117843999999998E-2</v>
      </c>
      <c r="U34" s="109">
        <v>5.0119032703000004</v>
      </c>
      <c r="V34" s="107">
        <v>4.0256448212000002</v>
      </c>
      <c r="W34" s="107">
        <v>6.2397890290999998</v>
      </c>
      <c r="X34" s="107">
        <v>1.3015695643</v>
      </c>
      <c r="Y34" s="107">
        <v>1.0045499467000001</v>
      </c>
      <c r="Z34" s="107">
        <v>1.6864102540000001</v>
      </c>
      <c r="AA34" s="116">
        <v>94</v>
      </c>
      <c r="AB34" s="116">
        <v>16582</v>
      </c>
      <c r="AC34" s="117">
        <v>5.4700785297000003</v>
      </c>
      <c r="AD34" s="107">
        <v>4.2796850398000004</v>
      </c>
      <c r="AE34" s="107">
        <v>6.9915797174999996</v>
      </c>
      <c r="AF34" s="107">
        <v>1.9426509000000001E-3</v>
      </c>
      <c r="AG34" s="109">
        <v>5.6687974913000003</v>
      </c>
      <c r="AH34" s="107">
        <v>4.6312284783999997</v>
      </c>
      <c r="AI34" s="107">
        <v>6.9388209082000003</v>
      </c>
      <c r="AJ34" s="107">
        <v>1.4740575055</v>
      </c>
      <c r="AK34" s="107">
        <v>1.1532744585000001</v>
      </c>
      <c r="AL34" s="107">
        <v>1.8840662894</v>
      </c>
      <c r="AM34" s="107">
        <v>0.57602940520000001</v>
      </c>
      <c r="AN34" s="107">
        <v>1.1003510642000001</v>
      </c>
      <c r="AO34" s="107">
        <v>1.5385002641000001</v>
      </c>
      <c r="AP34" s="107">
        <v>0.78698229220000004</v>
      </c>
      <c r="AQ34" s="107">
        <v>0.43282243279999999</v>
      </c>
      <c r="AR34" s="107">
        <v>1.1557617934</v>
      </c>
      <c r="AS34" s="107">
        <v>0.80496080110000001</v>
      </c>
      <c r="AT34" s="107">
        <v>1.6594414551000001</v>
      </c>
      <c r="AU34" s="106" t="s">
        <v>28</v>
      </c>
      <c r="AV34" s="106" t="s">
        <v>28</v>
      </c>
      <c r="AW34" s="106">
        <v>3</v>
      </c>
      <c r="AX34" s="106" t="s">
        <v>28</v>
      </c>
      <c r="AY34" s="106" t="s">
        <v>28</v>
      </c>
      <c r="AZ34" s="106" t="s">
        <v>28</v>
      </c>
      <c r="BA34" s="106" t="s">
        <v>28</v>
      </c>
      <c r="BB34" s="106" t="s">
        <v>28</v>
      </c>
      <c r="BC34" s="118">
        <v>-3</v>
      </c>
      <c r="BD34" s="119">
        <v>12.8</v>
      </c>
      <c r="BE34" s="119">
        <v>16</v>
      </c>
      <c r="BF34" s="119">
        <v>18.8</v>
      </c>
    </row>
    <row r="35" spans="1:93" x14ac:dyDescent="0.3">
      <c r="A35" s="10"/>
      <c r="B35" t="s">
        <v>77</v>
      </c>
      <c r="C35" s="106">
        <v>157</v>
      </c>
      <c r="D35" s="116">
        <v>34922</v>
      </c>
      <c r="E35" s="117">
        <v>4.5211217398999999</v>
      </c>
      <c r="F35" s="107">
        <v>3.6893971816</v>
      </c>
      <c r="G35" s="107">
        <v>5.5403473198000004</v>
      </c>
      <c r="H35" s="107">
        <v>1.1091288999999999E-3</v>
      </c>
      <c r="I35" s="109">
        <v>4.4957333486</v>
      </c>
      <c r="J35" s="107">
        <v>3.8447425639000001</v>
      </c>
      <c r="K35" s="107">
        <v>5.2569497191999996</v>
      </c>
      <c r="L35" s="107">
        <v>1.4025265337999999</v>
      </c>
      <c r="M35" s="107">
        <v>1.1445118576</v>
      </c>
      <c r="N35" s="107">
        <v>1.7187071195000001</v>
      </c>
      <c r="O35" s="116">
        <v>218</v>
      </c>
      <c r="P35" s="116">
        <v>36619</v>
      </c>
      <c r="Q35" s="117">
        <v>5.7337038891000001</v>
      </c>
      <c r="R35" s="107">
        <v>4.7601844142000003</v>
      </c>
      <c r="S35" s="107">
        <v>6.9063207276999998</v>
      </c>
      <c r="T35" s="107">
        <v>1.8748000000000001E-5</v>
      </c>
      <c r="U35" s="109">
        <v>5.9531936972999997</v>
      </c>
      <c r="V35" s="107">
        <v>5.2131397855000001</v>
      </c>
      <c r="W35" s="107">
        <v>6.7983051778999997</v>
      </c>
      <c r="X35" s="107">
        <v>1.5012062079999999</v>
      </c>
      <c r="Y35" s="107">
        <v>1.2463180053</v>
      </c>
      <c r="Z35" s="107">
        <v>1.8082223553000001</v>
      </c>
      <c r="AA35" s="116">
        <v>191</v>
      </c>
      <c r="AB35" s="116">
        <v>37522</v>
      </c>
      <c r="AC35" s="117">
        <v>5.0403591821999996</v>
      </c>
      <c r="AD35" s="107">
        <v>4.1518926116000001</v>
      </c>
      <c r="AE35" s="107">
        <v>6.1189493713000003</v>
      </c>
      <c r="AF35" s="107">
        <v>1.9685989000000001E-3</v>
      </c>
      <c r="AG35" s="109">
        <v>5.0903469964000001</v>
      </c>
      <c r="AH35" s="107">
        <v>4.4172970584</v>
      </c>
      <c r="AI35" s="107">
        <v>5.8659474790999999</v>
      </c>
      <c r="AJ35" s="107">
        <v>1.3582582485000001</v>
      </c>
      <c r="AK35" s="107">
        <v>1.1188374048</v>
      </c>
      <c r="AL35" s="107">
        <v>1.6489129356000001</v>
      </c>
      <c r="AM35" s="107">
        <v>0.29172895500000001</v>
      </c>
      <c r="AN35" s="107">
        <v>0.8790755992</v>
      </c>
      <c r="AO35" s="107">
        <v>1.1170663318</v>
      </c>
      <c r="AP35" s="107">
        <v>0.69178873910000005</v>
      </c>
      <c r="AQ35" s="107">
        <v>5.9581166099999999E-2</v>
      </c>
      <c r="AR35" s="107">
        <v>1.2682038261999999</v>
      </c>
      <c r="AS35" s="107">
        <v>0.99044995540000003</v>
      </c>
      <c r="AT35" s="107">
        <v>1.6238487729</v>
      </c>
      <c r="AU35" s="106">
        <v>1</v>
      </c>
      <c r="AV35" s="106">
        <v>2</v>
      </c>
      <c r="AW35" s="106">
        <v>3</v>
      </c>
      <c r="AX35" s="106" t="s">
        <v>28</v>
      </c>
      <c r="AY35" s="106" t="s">
        <v>28</v>
      </c>
      <c r="AZ35" s="106" t="s">
        <v>28</v>
      </c>
      <c r="BA35" s="106" t="s">
        <v>28</v>
      </c>
      <c r="BB35" s="106" t="s">
        <v>28</v>
      </c>
      <c r="BC35" s="118" t="s">
        <v>230</v>
      </c>
      <c r="BD35" s="119">
        <v>31.4</v>
      </c>
      <c r="BE35" s="119">
        <v>43.6</v>
      </c>
      <c r="BF35" s="119">
        <v>38.200000000000003</v>
      </c>
    </row>
    <row r="36" spans="1:93" x14ac:dyDescent="0.3">
      <c r="A36" s="10"/>
      <c r="B36" t="s">
        <v>78</v>
      </c>
      <c r="C36" s="106">
        <v>50</v>
      </c>
      <c r="D36" s="116">
        <v>12134</v>
      </c>
      <c r="E36" s="117">
        <v>4.2157091057000002</v>
      </c>
      <c r="F36" s="107">
        <v>3.0987331472999999</v>
      </c>
      <c r="G36" s="107">
        <v>5.7353126000000003</v>
      </c>
      <c r="H36" s="107">
        <v>8.7540680400000001E-2</v>
      </c>
      <c r="I36" s="109">
        <v>4.1206527114</v>
      </c>
      <c r="J36" s="107">
        <v>3.1231147184000001</v>
      </c>
      <c r="K36" s="107">
        <v>5.4368091788999999</v>
      </c>
      <c r="L36" s="107">
        <v>1.3077824973000001</v>
      </c>
      <c r="M36" s="107">
        <v>0.9612781319</v>
      </c>
      <c r="N36" s="107">
        <v>1.7791885650999999</v>
      </c>
      <c r="O36" s="116">
        <v>57</v>
      </c>
      <c r="P36" s="116">
        <v>12381</v>
      </c>
      <c r="Q36" s="117">
        <v>4.5586888012999998</v>
      </c>
      <c r="R36" s="107">
        <v>3.4034106642999999</v>
      </c>
      <c r="S36" s="107">
        <v>6.1061228389000002</v>
      </c>
      <c r="T36" s="107">
        <v>0.23537424479999999</v>
      </c>
      <c r="U36" s="109">
        <v>4.6038284467999997</v>
      </c>
      <c r="V36" s="107">
        <v>3.5511967408</v>
      </c>
      <c r="W36" s="107">
        <v>5.9684770837999999</v>
      </c>
      <c r="X36" s="107">
        <v>1.1935621478</v>
      </c>
      <c r="Y36" s="107">
        <v>0.89108564310000005</v>
      </c>
      <c r="Z36" s="107">
        <v>1.5987134477</v>
      </c>
      <c r="AA36" s="116">
        <v>67</v>
      </c>
      <c r="AB36" s="116">
        <v>12499</v>
      </c>
      <c r="AC36" s="117">
        <v>5.0383935045000001</v>
      </c>
      <c r="AD36" s="107">
        <v>3.8248666935000002</v>
      </c>
      <c r="AE36" s="107">
        <v>6.6369395694</v>
      </c>
      <c r="AF36" s="107">
        <v>2.9621492199999998E-2</v>
      </c>
      <c r="AG36" s="109">
        <v>5.3604288343000004</v>
      </c>
      <c r="AH36" s="107">
        <v>4.2189921282</v>
      </c>
      <c r="AI36" s="107">
        <v>6.8106780991000004</v>
      </c>
      <c r="AJ36" s="107">
        <v>1.3577285446</v>
      </c>
      <c r="AK36" s="107">
        <v>1.0307116115999999</v>
      </c>
      <c r="AL36" s="107">
        <v>1.7884991106999999</v>
      </c>
      <c r="AM36" s="107">
        <v>0.6082864496</v>
      </c>
      <c r="AN36" s="107">
        <v>1.1052286576000001</v>
      </c>
      <c r="AO36" s="107">
        <v>1.6203924659</v>
      </c>
      <c r="AP36" s="107">
        <v>0.75384847269999999</v>
      </c>
      <c r="AQ36" s="107">
        <v>0.70608962200000003</v>
      </c>
      <c r="AR36" s="107">
        <v>1.0813575337000001</v>
      </c>
      <c r="AS36" s="107">
        <v>0.72014691870000003</v>
      </c>
      <c r="AT36" s="107">
        <v>1.6237438298</v>
      </c>
      <c r="AU36" s="106" t="s">
        <v>28</v>
      </c>
      <c r="AV36" s="106" t="s">
        <v>28</v>
      </c>
      <c r="AW36" s="106" t="s">
        <v>28</v>
      </c>
      <c r="AX36" s="106" t="s">
        <v>28</v>
      </c>
      <c r="AY36" s="106" t="s">
        <v>28</v>
      </c>
      <c r="AZ36" s="106" t="s">
        <v>28</v>
      </c>
      <c r="BA36" s="106" t="s">
        <v>28</v>
      </c>
      <c r="BB36" s="106" t="s">
        <v>28</v>
      </c>
      <c r="BC36" s="118" t="s">
        <v>28</v>
      </c>
      <c r="BD36" s="119">
        <v>10</v>
      </c>
      <c r="BE36" s="119">
        <v>11.4</v>
      </c>
      <c r="BF36" s="119">
        <v>13.4</v>
      </c>
      <c r="BQ36" s="52"/>
    </row>
    <row r="37" spans="1:93" s="3" customFormat="1" x14ac:dyDescent="0.3">
      <c r="A37" s="10"/>
      <c r="B37" s="3" t="s">
        <v>132</v>
      </c>
      <c r="C37" s="112">
        <v>119</v>
      </c>
      <c r="D37" s="113">
        <v>33372</v>
      </c>
      <c r="E37" s="108">
        <v>3.8461445098999998</v>
      </c>
      <c r="F37" s="114">
        <v>3.0692631316000001</v>
      </c>
      <c r="G37" s="114">
        <v>4.8196674434000002</v>
      </c>
      <c r="H37" s="114">
        <v>0.12505058969999999</v>
      </c>
      <c r="I37" s="115">
        <v>3.5658635982</v>
      </c>
      <c r="J37" s="114">
        <v>2.9794438755999999</v>
      </c>
      <c r="K37" s="114">
        <v>4.2677035487000001</v>
      </c>
      <c r="L37" s="114">
        <v>1.1931374642000001</v>
      </c>
      <c r="M37" s="114">
        <v>0.95213604699999999</v>
      </c>
      <c r="N37" s="114">
        <v>1.4951403351999999</v>
      </c>
      <c r="O37" s="113">
        <v>143</v>
      </c>
      <c r="P37" s="113">
        <v>36983</v>
      </c>
      <c r="Q37" s="108">
        <v>4.0675640203999999</v>
      </c>
      <c r="R37" s="114">
        <v>3.283830188</v>
      </c>
      <c r="S37" s="114">
        <v>5.0383473299999997</v>
      </c>
      <c r="T37" s="114">
        <v>0.56430198040000001</v>
      </c>
      <c r="U37" s="115">
        <v>3.8666414298</v>
      </c>
      <c r="V37" s="114">
        <v>3.2821078738999998</v>
      </c>
      <c r="W37" s="114">
        <v>4.5552786567999997</v>
      </c>
      <c r="X37" s="114">
        <v>1.0649751848</v>
      </c>
      <c r="Y37" s="114">
        <v>0.85977691899999997</v>
      </c>
      <c r="Z37" s="114">
        <v>1.3191470009999999</v>
      </c>
      <c r="AA37" s="113">
        <v>158</v>
      </c>
      <c r="AB37" s="113">
        <v>42569</v>
      </c>
      <c r="AC37" s="108">
        <v>3.5645337318000001</v>
      </c>
      <c r="AD37" s="114">
        <v>2.8953274126999999</v>
      </c>
      <c r="AE37" s="114">
        <v>4.3884158555999999</v>
      </c>
      <c r="AF37" s="114">
        <v>0.70446163019999997</v>
      </c>
      <c r="AG37" s="115">
        <v>3.7116211326999999</v>
      </c>
      <c r="AH37" s="114">
        <v>3.1757454167999999</v>
      </c>
      <c r="AI37" s="114">
        <v>4.3379205903000004</v>
      </c>
      <c r="AJ37" s="114">
        <v>0.96055800160000004</v>
      </c>
      <c r="AK37" s="114">
        <v>0.78022263859999996</v>
      </c>
      <c r="AL37" s="114">
        <v>1.182574856</v>
      </c>
      <c r="AM37" s="114">
        <v>0.34176004710000002</v>
      </c>
      <c r="AN37" s="114">
        <v>0.87633131620000004</v>
      </c>
      <c r="AO37" s="114">
        <v>1.1504405301</v>
      </c>
      <c r="AP37" s="114">
        <v>0.66753261529999997</v>
      </c>
      <c r="AQ37" s="114">
        <v>0.70133975140000004</v>
      </c>
      <c r="AR37" s="114">
        <v>1.0575692125</v>
      </c>
      <c r="AS37" s="114">
        <v>0.79446948890000002</v>
      </c>
      <c r="AT37" s="114">
        <v>1.4077981028</v>
      </c>
      <c r="AU37" s="112" t="s">
        <v>28</v>
      </c>
      <c r="AV37" s="112" t="s">
        <v>28</v>
      </c>
      <c r="AW37" s="112" t="s">
        <v>28</v>
      </c>
      <c r="AX37" s="112" t="s">
        <v>28</v>
      </c>
      <c r="AY37" s="112" t="s">
        <v>28</v>
      </c>
      <c r="AZ37" s="112" t="s">
        <v>28</v>
      </c>
      <c r="BA37" s="112" t="s">
        <v>28</v>
      </c>
      <c r="BB37" s="112" t="s">
        <v>28</v>
      </c>
      <c r="BC37" s="110" t="s">
        <v>28</v>
      </c>
      <c r="BD37" s="111">
        <v>23.8</v>
      </c>
      <c r="BE37" s="111">
        <v>28.6</v>
      </c>
      <c r="BF37" s="111">
        <v>31.6</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6">
        <v>112</v>
      </c>
      <c r="D38" s="116">
        <v>26597</v>
      </c>
      <c r="E38" s="117">
        <v>3.5631540456000002</v>
      </c>
      <c r="F38" s="107">
        <v>2.8249374355999999</v>
      </c>
      <c r="G38" s="107">
        <v>4.4942824549999996</v>
      </c>
      <c r="H38" s="107">
        <v>0.3977806069</v>
      </c>
      <c r="I38" s="109">
        <v>4.2110012406999999</v>
      </c>
      <c r="J38" s="107">
        <v>3.4990841232999998</v>
      </c>
      <c r="K38" s="107">
        <v>5.0677636847</v>
      </c>
      <c r="L38" s="107">
        <v>1.1053491546000001</v>
      </c>
      <c r="M38" s="107">
        <v>0.87634218620000004</v>
      </c>
      <c r="N38" s="107">
        <v>1.3942005448999999</v>
      </c>
      <c r="O38" s="116">
        <v>134</v>
      </c>
      <c r="P38" s="116">
        <v>27298</v>
      </c>
      <c r="Q38" s="117">
        <v>3.9636537103</v>
      </c>
      <c r="R38" s="107">
        <v>3.1810209583</v>
      </c>
      <c r="S38" s="107">
        <v>4.9388391152000004</v>
      </c>
      <c r="T38" s="107">
        <v>0.74114407849999997</v>
      </c>
      <c r="U38" s="109">
        <v>4.9087845262999998</v>
      </c>
      <c r="V38" s="107">
        <v>4.1442061915000004</v>
      </c>
      <c r="W38" s="107">
        <v>5.8144224520999996</v>
      </c>
      <c r="X38" s="107">
        <v>1.037769245</v>
      </c>
      <c r="Y38" s="107">
        <v>0.83285926560000001</v>
      </c>
      <c r="Z38" s="107">
        <v>1.2930936237999999</v>
      </c>
      <c r="AA38" s="116">
        <v>129</v>
      </c>
      <c r="AB38" s="116">
        <v>28272</v>
      </c>
      <c r="AC38" s="117">
        <v>3.4035990832</v>
      </c>
      <c r="AD38" s="107">
        <v>2.7214722703000001</v>
      </c>
      <c r="AE38" s="107">
        <v>4.2566984223000004</v>
      </c>
      <c r="AF38" s="107">
        <v>0.44875579119999998</v>
      </c>
      <c r="AG38" s="109">
        <v>4.5628183362000003</v>
      </c>
      <c r="AH38" s="107">
        <v>3.8396272137</v>
      </c>
      <c r="AI38" s="107">
        <v>5.4222220049000001</v>
      </c>
      <c r="AJ38" s="107">
        <v>0.91718989900000003</v>
      </c>
      <c r="AK38" s="107">
        <v>0.73337276679999996</v>
      </c>
      <c r="AL38" s="107">
        <v>1.1470801057</v>
      </c>
      <c r="AM38" s="107">
        <v>0.30117113270000001</v>
      </c>
      <c r="AN38" s="107">
        <v>0.85870243270000002</v>
      </c>
      <c r="AO38" s="107">
        <v>1.1461831698</v>
      </c>
      <c r="AP38" s="107">
        <v>0.64332637859999997</v>
      </c>
      <c r="AQ38" s="107">
        <v>0.47993593410000002</v>
      </c>
      <c r="AR38" s="107">
        <v>1.1124003227000001</v>
      </c>
      <c r="AS38" s="107">
        <v>0.82776477479999999</v>
      </c>
      <c r="AT38" s="107">
        <v>1.4949107714000001</v>
      </c>
      <c r="AU38" s="106" t="s">
        <v>28</v>
      </c>
      <c r="AV38" s="106" t="s">
        <v>28</v>
      </c>
      <c r="AW38" s="106" t="s">
        <v>28</v>
      </c>
      <c r="AX38" s="106" t="s">
        <v>28</v>
      </c>
      <c r="AY38" s="106" t="s">
        <v>28</v>
      </c>
      <c r="AZ38" s="106" t="s">
        <v>28</v>
      </c>
      <c r="BA38" s="106" t="s">
        <v>28</v>
      </c>
      <c r="BB38" s="106" t="s">
        <v>28</v>
      </c>
      <c r="BC38" s="118" t="s">
        <v>28</v>
      </c>
      <c r="BD38" s="119">
        <v>22.4</v>
      </c>
      <c r="BE38" s="119">
        <v>26.8</v>
      </c>
      <c r="BF38" s="119">
        <v>25.8</v>
      </c>
    </row>
    <row r="39" spans="1:93" x14ac:dyDescent="0.3">
      <c r="A39" s="10"/>
      <c r="B39" t="s">
        <v>140</v>
      </c>
      <c r="C39" s="106">
        <v>65</v>
      </c>
      <c r="D39" s="116">
        <v>19739</v>
      </c>
      <c r="E39" s="117">
        <v>3.2977434453000001</v>
      </c>
      <c r="F39" s="107">
        <v>2.4925074450000002</v>
      </c>
      <c r="G39" s="107">
        <v>4.3631211024000001</v>
      </c>
      <c r="H39" s="107">
        <v>0.87343176020000002</v>
      </c>
      <c r="I39" s="109">
        <v>3.2929733016</v>
      </c>
      <c r="J39" s="107">
        <v>2.5823175814999999</v>
      </c>
      <c r="K39" s="107">
        <v>4.1992020047</v>
      </c>
      <c r="L39" s="107">
        <v>1.0230144087999999</v>
      </c>
      <c r="M39" s="107">
        <v>0.77321692009999998</v>
      </c>
      <c r="N39" s="107">
        <v>1.3535121299999999</v>
      </c>
      <c r="O39" s="116">
        <v>110</v>
      </c>
      <c r="P39" s="116">
        <v>24589</v>
      </c>
      <c r="Q39" s="117">
        <v>4.3531427653000003</v>
      </c>
      <c r="R39" s="107">
        <v>3.4492026042999999</v>
      </c>
      <c r="S39" s="107">
        <v>5.4939805250999996</v>
      </c>
      <c r="T39" s="107">
        <v>0.27069035619999998</v>
      </c>
      <c r="U39" s="109">
        <v>4.4735450811000002</v>
      </c>
      <c r="V39" s="107">
        <v>3.7110169284999999</v>
      </c>
      <c r="W39" s="107">
        <v>5.3927551337999997</v>
      </c>
      <c r="X39" s="107">
        <v>1.1397458030000001</v>
      </c>
      <c r="Y39" s="107">
        <v>0.90307495159999995</v>
      </c>
      <c r="Z39" s="107">
        <v>1.4384415084</v>
      </c>
      <c r="AA39" s="116">
        <v>135</v>
      </c>
      <c r="AB39" s="116">
        <v>25790</v>
      </c>
      <c r="AC39" s="117">
        <v>4.7793957174999999</v>
      </c>
      <c r="AD39" s="107">
        <v>3.8393376279</v>
      </c>
      <c r="AE39" s="107">
        <v>5.9496261174000002</v>
      </c>
      <c r="AF39" s="107">
        <v>2.35457918E-2</v>
      </c>
      <c r="AG39" s="109">
        <v>5.2345870492</v>
      </c>
      <c r="AH39" s="107">
        <v>4.4220399509000003</v>
      </c>
      <c r="AI39" s="107">
        <v>6.1964391729999999</v>
      </c>
      <c r="AJ39" s="107">
        <v>1.2879347326999999</v>
      </c>
      <c r="AK39" s="107">
        <v>1.0346111881</v>
      </c>
      <c r="AL39" s="107">
        <v>1.6032843013</v>
      </c>
      <c r="AM39" s="107">
        <v>0.53508803969999996</v>
      </c>
      <c r="AN39" s="107">
        <v>1.0979184408</v>
      </c>
      <c r="AO39" s="107">
        <v>1.4749191242999999</v>
      </c>
      <c r="AP39" s="107">
        <v>0.81728203450000003</v>
      </c>
      <c r="AQ39" s="107">
        <v>0.1125361459</v>
      </c>
      <c r="AR39" s="107">
        <v>1.3200368184</v>
      </c>
      <c r="AS39" s="107">
        <v>0.9368090979</v>
      </c>
      <c r="AT39" s="107">
        <v>1.8600344572</v>
      </c>
      <c r="AU39" s="106" t="s">
        <v>28</v>
      </c>
      <c r="AV39" s="106" t="s">
        <v>28</v>
      </c>
      <c r="AW39" s="106" t="s">
        <v>28</v>
      </c>
      <c r="AX39" s="106" t="s">
        <v>28</v>
      </c>
      <c r="AY39" s="106" t="s">
        <v>28</v>
      </c>
      <c r="AZ39" s="106" t="s">
        <v>28</v>
      </c>
      <c r="BA39" s="106" t="s">
        <v>28</v>
      </c>
      <c r="BB39" s="106" t="s">
        <v>28</v>
      </c>
      <c r="BC39" s="118" t="s">
        <v>28</v>
      </c>
      <c r="BD39" s="119">
        <v>13</v>
      </c>
      <c r="BE39" s="119">
        <v>22</v>
      </c>
      <c r="BF39" s="119">
        <v>27</v>
      </c>
    </row>
    <row r="40" spans="1:93" x14ac:dyDescent="0.3">
      <c r="A40" s="10"/>
      <c r="B40" t="s">
        <v>136</v>
      </c>
      <c r="C40" s="106">
        <v>159</v>
      </c>
      <c r="D40" s="116">
        <v>44740</v>
      </c>
      <c r="E40" s="117">
        <v>3.6488633904999999</v>
      </c>
      <c r="F40" s="107">
        <v>2.9653160514999999</v>
      </c>
      <c r="G40" s="107">
        <v>4.4899780702000003</v>
      </c>
      <c r="H40" s="107">
        <v>0.24160451960000001</v>
      </c>
      <c r="I40" s="109">
        <v>3.5538667858999999</v>
      </c>
      <c r="J40" s="107">
        <v>3.0422610079000001</v>
      </c>
      <c r="K40" s="107">
        <v>4.1515074147000002</v>
      </c>
      <c r="L40" s="107">
        <v>1.1319376071</v>
      </c>
      <c r="M40" s="107">
        <v>0.91988994830000004</v>
      </c>
      <c r="N40" s="107">
        <v>1.3928652537999999</v>
      </c>
      <c r="O40" s="116">
        <v>200</v>
      </c>
      <c r="P40" s="116">
        <v>48351</v>
      </c>
      <c r="Q40" s="117">
        <v>4.0412365703999997</v>
      </c>
      <c r="R40" s="107">
        <v>3.3264129617</v>
      </c>
      <c r="S40" s="107">
        <v>4.9096709296999999</v>
      </c>
      <c r="T40" s="107">
        <v>0.5697183281</v>
      </c>
      <c r="U40" s="109">
        <v>4.1364191019999996</v>
      </c>
      <c r="V40" s="107">
        <v>3.6011026128000001</v>
      </c>
      <c r="W40" s="107">
        <v>4.7513122581999996</v>
      </c>
      <c r="X40" s="107">
        <v>1.0580820957999999</v>
      </c>
      <c r="Y40" s="107">
        <v>0.87092599910000001</v>
      </c>
      <c r="Z40" s="107">
        <v>1.2854567696000001</v>
      </c>
      <c r="AA40" s="116">
        <v>221</v>
      </c>
      <c r="AB40" s="116">
        <v>50471</v>
      </c>
      <c r="AC40" s="117">
        <v>3.9136747280000002</v>
      </c>
      <c r="AD40" s="107">
        <v>3.2344880424000002</v>
      </c>
      <c r="AE40" s="107">
        <v>4.7354788997000004</v>
      </c>
      <c r="AF40" s="107">
        <v>0.58432960079999996</v>
      </c>
      <c r="AG40" s="109">
        <v>4.3787521546999999</v>
      </c>
      <c r="AH40" s="107">
        <v>3.8378884888</v>
      </c>
      <c r="AI40" s="107">
        <v>4.9958383336000001</v>
      </c>
      <c r="AJ40" s="107">
        <v>1.0546432881000001</v>
      </c>
      <c r="AK40" s="107">
        <v>0.87161845110000002</v>
      </c>
      <c r="AL40" s="107">
        <v>1.2761001833000001</v>
      </c>
      <c r="AM40" s="107">
        <v>0.79620478620000001</v>
      </c>
      <c r="AN40" s="107">
        <v>0.96843494799999996</v>
      </c>
      <c r="AO40" s="107">
        <v>1.2353287782</v>
      </c>
      <c r="AP40" s="107">
        <v>0.75920375610000002</v>
      </c>
      <c r="AQ40" s="107">
        <v>0.43590389569999999</v>
      </c>
      <c r="AR40" s="107">
        <v>1.1075329870999999</v>
      </c>
      <c r="AS40" s="107">
        <v>0.85659143169999996</v>
      </c>
      <c r="AT40" s="107">
        <v>1.431988778</v>
      </c>
      <c r="AU40" s="106" t="s">
        <v>28</v>
      </c>
      <c r="AV40" s="106" t="s">
        <v>28</v>
      </c>
      <c r="AW40" s="106" t="s">
        <v>28</v>
      </c>
      <c r="AX40" s="106" t="s">
        <v>28</v>
      </c>
      <c r="AY40" s="106" t="s">
        <v>28</v>
      </c>
      <c r="AZ40" s="106" t="s">
        <v>28</v>
      </c>
      <c r="BA40" s="106" t="s">
        <v>28</v>
      </c>
      <c r="BB40" s="106" t="s">
        <v>28</v>
      </c>
      <c r="BC40" s="118" t="s">
        <v>28</v>
      </c>
      <c r="BD40" s="119">
        <v>31.8</v>
      </c>
      <c r="BE40" s="119">
        <v>40</v>
      </c>
      <c r="BF40" s="119">
        <v>44.2</v>
      </c>
    </row>
    <row r="41" spans="1:93" x14ac:dyDescent="0.3">
      <c r="A41" s="10"/>
      <c r="B41" t="s">
        <v>139</v>
      </c>
      <c r="C41" s="106">
        <v>32</v>
      </c>
      <c r="D41" s="116">
        <v>11220</v>
      </c>
      <c r="E41" s="117">
        <v>2.8087551194999998</v>
      </c>
      <c r="F41" s="107">
        <v>1.9370111591000001</v>
      </c>
      <c r="G41" s="107">
        <v>4.0728238886000003</v>
      </c>
      <c r="H41" s="107">
        <v>0.46751853189999998</v>
      </c>
      <c r="I41" s="109">
        <v>2.8520499108999999</v>
      </c>
      <c r="J41" s="107">
        <v>2.0169007411000002</v>
      </c>
      <c r="K41" s="107">
        <v>4.0330138851999999</v>
      </c>
      <c r="L41" s="107">
        <v>0.87132216490000003</v>
      </c>
      <c r="M41" s="107">
        <v>0.60089281009999995</v>
      </c>
      <c r="N41" s="107">
        <v>1.2634571462999999</v>
      </c>
      <c r="O41" s="116">
        <v>53</v>
      </c>
      <c r="P41" s="116">
        <v>11749</v>
      </c>
      <c r="Q41" s="117">
        <v>4.1709548644999996</v>
      </c>
      <c r="R41" s="107">
        <v>3.0859865070999999</v>
      </c>
      <c r="S41" s="107">
        <v>5.6373754199999997</v>
      </c>
      <c r="T41" s="107">
        <v>0.56675853890000005</v>
      </c>
      <c r="U41" s="109">
        <v>4.5110222146999996</v>
      </c>
      <c r="V41" s="107">
        <v>3.4463028705999998</v>
      </c>
      <c r="W41" s="107">
        <v>5.9046816792000003</v>
      </c>
      <c r="X41" s="107">
        <v>1.0920451172000001</v>
      </c>
      <c r="Y41" s="107">
        <v>0.8079772154</v>
      </c>
      <c r="Z41" s="107">
        <v>1.4759853562</v>
      </c>
      <c r="AA41" s="116">
        <v>64</v>
      </c>
      <c r="AB41" s="116">
        <v>12066</v>
      </c>
      <c r="AC41" s="117">
        <v>4.6988160467000002</v>
      </c>
      <c r="AD41" s="107">
        <v>3.5484782742999998</v>
      </c>
      <c r="AE41" s="107">
        <v>6.2220677524000001</v>
      </c>
      <c r="AF41" s="107">
        <v>9.9441784000000005E-2</v>
      </c>
      <c r="AG41" s="109">
        <v>5.3041604509000004</v>
      </c>
      <c r="AH41" s="107">
        <v>4.1516091467000003</v>
      </c>
      <c r="AI41" s="107">
        <v>6.7766779325000002</v>
      </c>
      <c r="AJ41" s="107">
        <v>1.2662204067</v>
      </c>
      <c r="AK41" s="107">
        <v>0.95623143340000005</v>
      </c>
      <c r="AL41" s="107">
        <v>1.676700914</v>
      </c>
      <c r="AM41" s="107">
        <v>0.55254371309999994</v>
      </c>
      <c r="AN41" s="107">
        <v>1.126556436</v>
      </c>
      <c r="AO41" s="107">
        <v>1.6692858735</v>
      </c>
      <c r="AP41" s="107">
        <v>0.76028283919999995</v>
      </c>
      <c r="AQ41" s="107">
        <v>9.3841050699999998E-2</v>
      </c>
      <c r="AR41" s="107">
        <v>1.4849834489</v>
      </c>
      <c r="AS41" s="107">
        <v>0.93506621739999995</v>
      </c>
      <c r="AT41" s="107">
        <v>2.3583098205000002</v>
      </c>
      <c r="AU41" s="106" t="s">
        <v>28</v>
      </c>
      <c r="AV41" s="106" t="s">
        <v>28</v>
      </c>
      <c r="AW41" s="106" t="s">
        <v>28</v>
      </c>
      <c r="AX41" s="106" t="s">
        <v>28</v>
      </c>
      <c r="AY41" s="106" t="s">
        <v>28</v>
      </c>
      <c r="AZ41" s="106" t="s">
        <v>28</v>
      </c>
      <c r="BA41" s="106" t="s">
        <v>28</v>
      </c>
      <c r="BB41" s="106" t="s">
        <v>28</v>
      </c>
      <c r="BC41" s="118" t="s">
        <v>28</v>
      </c>
      <c r="BD41" s="119">
        <v>6.4</v>
      </c>
      <c r="BE41" s="119">
        <v>10.6</v>
      </c>
      <c r="BF41" s="119">
        <v>12.8</v>
      </c>
    </row>
    <row r="42" spans="1:93" x14ac:dyDescent="0.3">
      <c r="A42" s="10"/>
      <c r="B42" t="s">
        <v>133</v>
      </c>
      <c r="C42" s="106">
        <v>159</v>
      </c>
      <c r="D42" s="116">
        <v>46971</v>
      </c>
      <c r="E42" s="117">
        <v>3.5333074182000002</v>
      </c>
      <c r="F42" s="107">
        <v>2.8798857517999998</v>
      </c>
      <c r="G42" s="107">
        <v>4.3349849220000003</v>
      </c>
      <c r="H42" s="107">
        <v>0.37917716800000001</v>
      </c>
      <c r="I42" s="109">
        <v>3.3850673819999999</v>
      </c>
      <c r="J42" s="107">
        <v>2.8977615442000002</v>
      </c>
      <c r="K42" s="107">
        <v>3.9543216395999998</v>
      </c>
      <c r="L42" s="107">
        <v>1.0960902385</v>
      </c>
      <c r="M42" s="107">
        <v>0.89338806019999994</v>
      </c>
      <c r="N42" s="107">
        <v>1.3447838228</v>
      </c>
      <c r="O42" s="116">
        <v>167</v>
      </c>
      <c r="P42" s="116">
        <v>49340</v>
      </c>
      <c r="Q42" s="117">
        <v>3.3584417632000001</v>
      </c>
      <c r="R42" s="107">
        <v>2.7434268190000002</v>
      </c>
      <c r="S42" s="107">
        <v>4.1113293048999999</v>
      </c>
      <c r="T42" s="107">
        <v>0.21266534600000001</v>
      </c>
      <c r="U42" s="109">
        <v>3.3846777463</v>
      </c>
      <c r="V42" s="107">
        <v>2.9083681035</v>
      </c>
      <c r="W42" s="107">
        <v>3.9389936344000001</v>
      </c>
      <c r="X42" s="107">
        <v>0.87931182379999995</v>
      </c>
      <c r="Y42" s="107">
        <v>0.71828776849999998</v>
      </c>
      <c r="Z42" s="107">
        <v>1.0764338714999999</v>
      </c>
      <c r="AA42" s="116">
        <v>220</v>
      </c>
      <c r="AB42" s="116">
        <v>51632</v>
      </c>
      <c r="AC42" s="117">
        <v>3.9717156861</v>
      </c>
      <c r="AD42" s="107">
        <v>3.2893429822</v>
      </c>
      <c r="AE42" s="107">
        <v>4.7956462967000002</v>
      </c>
      <c r="AF42" s="107">
        <v>0.48005519299999999</v>
      </c>
      <c r="AG42" s="109">
        <v>4.2609234582999997</v>
      </c>
      <c r="AH42" s="107">
        <v>3.7334963959</v>
      </c>
      <c r="AI42" s="107">
        <v>4.8628595805000003</v>
      </c>
      <c r="AJ42" s="107">
        <v>1.0702839611999999</v>
      </c>
      <c r="AK42" s="107">
        <v>0.88640056720000004</v>
      </c>
      <c r="AL42" s="107">
        <v>1.2923138815999999</v>
      </c>
      <c r="AM42" s="107">
        <v>0.18506950629999999</v>
      </c>
      <c r="AN42" s="107">
        <v>1.1826066867</v>
      </c>
      <c r="AO42" s="107">
        <v>1.5155216509</v>
      </c>
      <c r="AP42" s="107">
        <v>0.92282322370000003</v>
      </c>
      <c r="AQ42" s="107">
        <v>0.70253553840000005</v>
      </c>
      <c r="AR42" s="107">
        <v>0.95050935729999997</v>
      </c>
      <c r="AS42" s="107">
        <v>0.73253023549999996</v>
      </c>
      <c r="AT42" s="107">
        <v>1.233352556</v>
      </c>
      <c r="AU42" s="106" t="s">
        <v>28</v>
      </c>
      <c r="AV42" s="106" t="s">
        <v>28</v>
      </c>
      <c r="AW42" s="106" t="s">
        <v>28</v>
      </c>
      <c r="AX42" s="106" t="s">
        <v>28</v>
      </c>
      <c r="AY42" s="106" t="s">
        <v>28</v>
      </c>
      <c r="AZ42" s="106" t="s">
        <v>28</v>
      </c>
      <c r="BA42" s="106" t="s">
        <v>28</v>
      </c>
      <c r="BB42" s="106" t="s">
        <v>28</v>
      </c>
      <c r="BC42" s="118" t="s">
        <v>28</v>
      </c>
      <c r="BD42" s="119">
        <v>31.8</v>
      </c>
      <c r="BE42" s="119">
        <v>33.4</v>
      </c>
      <c r="BF42" s="119">
        <v>44</v>
      </c>
    </row>
    <row r="43" spans="1:93" x14ac:dyDescent="0.3">
      <c r="A43" s="10"/>
      <c r="B43" t="s">
        <v>138</v>
      </c>
      <c r="C43" s="106">
        <v>32</v>
      </c>
      <c r="D43" s="116">
        <v>9238</v>
      </c>
      <c r="E43" s="117">
        <v>3.2389559899</v>
      </c>
      <c r="F43" s="107">
        <v>2.2302541498999999</v>
      </c>
      <c r="G43" s="107">
        <v>4.7038746258000002</v>
      </c>
      <c r="H43" s="107">
        <v>0.98002678669999999</v>
      </c>
      <c r="I43" s="109">
        <v>3.4639532366000001</v>
      </c>
      <c r="J43" s="107">
        <v>2.4496239787</v>
      </c>
      <c r="K43" s="107">
        <v>4.8982913826000001</v>
      </c>
      <c r="L43" s="107">
        <v>1.0047775704999999</v>
      </c>
      <c r="M43" s="107">
        <v>0.69186162250000005</v>
      </c>
      <c r="N43" s="107">
        <v>1.4592194933</v>
      </c>
      <c r="O43" s="116">
        <v>43</v>
      </c>
      <c r="P43" s="116">
        <v>9581</v>
      </c>
      <c r="Q43" s="117">
        <v>3.8995374707999999</v>
      </c>
      <c r="R43" s="107">
        <v>2.8018740052000002</v>
      </c>
      <c r="S43" s="107">
        <v>5.4272220871999997</v>
      </c>
      <c r="T43" s="107">
        <v>0.90201392199999997</v>
      </c>
      <c r="U43" s="109">
        <v>4.4880492641999998</v>
      </c>
      <c r="V43" s="107">
        <v>3.3285156021</v>
      </c>
      <c r="W43" s="107">
        <v>6.0515222415999999</v>
      </c>
      <c r="X43" s="107">
        <v>1.0209822434</v>
      </c>
      <c r="Y43" s="107">
        <v>0.73359049089999995</v>
      </c>
      <c r="Z43" s="107">
        <v>1.4209627226999999</v>
      </c>
      <c r="AA43" s="116">
        <v>41</v>
      </c>
      <c r="AB43" s="116">
        <v>9734</v>
      </c>
      <c r="AC43" s="117">
        <v>3.4438400354000001</v>
      </c>
      <c r="AD43" s="107">
        <v>2.4543382978000001</v>
      </c>
      <c r="AE43" s="107">
        <v>4.8322736110999998</v>
      </c>
      <c r="AF43" s="107">
        <v>0.66562866409999999</v>
      </c>
      <c r="AG43" s="109">
        <v>4.2120402712000002</v>
      </c>
      <c r="AH43" s="107">
        <v>3.1013956090999999</v>
      </c>
      <c r="AI43" s="107">
        <v>5.720419283</v>
      </c>
      <c r="AJ43" s="107">
        <v>0.92803388919999996</v>
      </c>
      <c r="AK43" s="107">
        <v>0.66138644430000004</v>
      </c>
      <c r="AL43" s="107">
        <v>1.3021840814000001</v>
      </c>
      <c r="AM43" s="107">
        <v>0.59416648409999995</v>
      </c>
      <c r="AN43" s="107">
        <v>0.88314064449999996</v>
      </c>
      <c r="AO43" s="107">
        <v>1.3949607697999999</v>
      </c>
      <c r="AP43" s="107">
        <v>0.55911063230000002</v>
      </c>
      <c r="AQ43" s="107">
        <v>0.45159193040000001</v>
      </c>
      <c r="AR43" s="107">
        <v>1.2039488906</v>
      </c>
      <c r="AS43" s="107">
        <v>0.74255666470000004</v>
      </c>
      <c r="AT43" s="107">
        <v>1.9520300605000001</v>
      </c>
      <c r="AU43" s="106" t="s">
        <v>28</v>
      </c>
      <c r="AV43" s="106" t="s">
        <v>28</v>
      </c>
      <c r="AW43" s="106" t="s">
        <v>28</v>
      </c>
      <c r="AX43" s="106" t="s">
        <v>28</v>
      </c>
      <c r="AY43" s="106" t="s">
        <v>28</v>
      </c>
      <c r="AZ43" s="106" t="s">
        <v>28</v>
      </c>
      <c r="BA43" s="106" t="s">
        <v>28</v>
      </c>
      <c r="BB43" s="106" t="s">
        <v>28</v>
      </c>
      <c r="BC43" s="118" t="s">
        <v>28</v>
      </c>
      <c r="BD43" s="119">
        <v>6.4</v>
      </c>
      <c r="BE43" s="119">
        <v>8.6</v>
      </c>
      <c r="BF43" s="119">
        <v>8.1999999999999993</v>
      </c>
    </row>
    <row r="44" spans="1:93" x14ac:dyDescent="0.3">
      <c r="A44" s="10"/>
      <c r="B44" t="s">
        <v>135</v>
      </c>
      <c r="C44" s="106">
        <v>70</v>
      </c>
      <c r="D44" s="116">
        <v>19619</v>
      </c>
      <c r="E44" s="117">
        <v>2.9676437816000001</v>
      </c>
      <c r="F44" s="107">
        <v>2.2604003917000002</v>
      </c>
      <c r="G44" s="107">
        <v>3.896172398</v>
      </c>
      <c r="H44" s="107">
        <v>0.55148304550000005</v>
      </c>
      <c r="I44" s="109">
        <v>3.5679698252000001</v>
      </c>
      <c r="J44" s="107">
        <v>2.8228196317999998</v>
      </c>
      <c r="K44" s="107">
        <v>4.5098200855000004</v>
      </c>
      <c r="L44" s="107">
        <v>0.9206120485</v>
      </c>
      <c r="M44" s="107">
        <v>0.70121348390000005</v>
      </c>
      <c r="N44" s="107">
        <v>1.2086569402</v>
      </c>
      <c r="O44" s="116">
        <v>119</v>
      </c>
      <c r="P44" s="116">
        <v>20582</v>
      </c>
      <c r="Q44" s="117">
        <v>4.7704744062</v>
      </c>
      <c r="R44" s="107">
        <v>3.8024537697</v>
      </c>
      <c r="S44" s="107">
        <v>5.9849316885999997</v>
      </c>
      <c r="T44" s="107">
        <v>5.4663604400000003E-2</v>
      </c>
      <c r="U44" s="109">
        <v>5.7817510446</v>
      </c>
      <c r="V44" s="107">
        <v>4.8309202710000001</v>
      </c>
      <c r="W44" s="107">
        <v>6.9197261115000002</v>
      </c>
      <c r="X44" s="107">
        <v>1.2490121451</v>
      </c>
      <c r="Y44" s="107">
        <v>0.99556365570000005</v>
      </c>
      <c r="Z44" s="107">
        <v>1.5669830146999999</v>
      </c>
      <c r="AA44" s="116">
        <v>113</v>
      </c>
      <c r="AB44" s="116">
        <v>21642</v>
      </c>
      <c r="AC44" s="117">
        <v>3.9402983212999998</v>
      </c>
      <c r="AD44" s="107">
        <v>3.1245870275000001</v>
      </c>
      <c r="AE44" s="107">
        <v>4.9689609295999997</v>
      </c>
      <c r="AF44" s="107">
        <v>0.61226900930000006</v>
      </c>
      <c r="AG44" s="109">
        <v>5.2213288975000003</v>
      </c>
      <c r="AH44" s="107">
        <v>4.3421692282000004</v>
      </c>
      <c r="AI44" s="107">
        <v>6.2784921598999999</v>
      </c>
      <c r="AJ44" s="107">
        <v>1.0618177203000001</v>
      </c>
      <c r="AK44" s="107">
        <v>0.84200271250000003</v>
      </c>
      <c r="AL44" s="107">
        <v>1.3390180988</v>
      </c>
      <c r="AM44" s="107">
        <v>0.21228751600000001</v>
      </c>
      <c r="AN44" s="107">
        <v>0.82597619980000003</v>
      </c>
      <c r="AO44" s="107">
        <v>1.1154288492</v>
      </c>
      <c r="AP44" s="107">
        <v>0.6116362179</v>
      </c>
      <c r="AQ44" s="107">
        <v>5.1492747000000004E-3</v>
      </c>
      <c r="AR44" s="107">
        <v>1.6074956285999999</v>
      </c>
      <c r="AS44" s="107">
        <v>1.1527122513000001</v>
      </c>
      <c r="AT44" s="107">
        <v>2.241706196</v>
      </c>
      <c r="AU44" s="106" t="s">
        <v>28</v>
      </c>
      <c r="AV44" s="106" t="s">
        <v>28</v>
      </c>
      <c r="AW44" s="106" t="s">
        <v>28</v>
      </c>
      <c r="AX44" s="106" t="s">
        <v>28</v>
      </c>
      <c r="AY44" s="106" t="s">
        <v>28</v>
      </c>
      <c r="AZ44" s="106" t="s">
        <v>28</v>
      </c>
      <c r="BA44" s="106" t="s">
        <v>28</v>
      </c>
      <c r="BB44" s="106" t="s">
        <v>28</v>
      </c>
      <c r="BC44" s="118" t="s">
        <v>28</v>
      </c>
      <c r="BD44" s="119">
        <v>14</v>
      </c>
      <c r="BE44" s="119">
        <v>23.8</v>
      </c>
      <c r="BF44" s="119">
        <v>22.6</v>
      </c>
    </row>
    <row r="45" spans="1:93" x14ac:dyDescent="0.3">
      <c r="A45" s="10"/>
      <c r="B45" t="s">
        <v>137</v>
      </c>
      <c r="C45" s="106">
        <v>61</v>
      </c>
      <c r="D45" s="116">
        <v>22014</v>
      </c>
      <c r="E45" s="117">
        <v>2.7708923587999998</v>
      </c>
      <c r="F45" s="107">
        <v>2.0846638109</v>
      </c>
      <c r="G45" s="107">
        <v>3.6830132628999999</v>
      </c>
      <c r="H45" s="107">
        <v>0.2973149189</v>
      </c>
      <c r="I45" s="109">
        <v>2.7709639319999999</v>
      </c>
      <c r="J45" s="107">
        <v>2.1559847423999998</v>
      </c>
      <c r="K45" s="107">
        <v>3.5613615261999998</v>
      </c>
      <c r="L45" s="107">
        <v>0.85957651199999996</v>
      </c>
      <c r="M45" s="107">
        <v>0.64669709799999997</v>
      </c>
      <c r="N45" s="107">
        <v>1.1425314606999999</v>
      </c>
      <c r="O45" s="116">
        <v>115</v>
      </c>
      <c r="P45" s="116">
        <v>24169</v>
      </c>
      <c r="Q45" s="117">
        <v>4.5663805700999998</v>
      </c>
      <c r="R45" s="107">
        <v>3.6405193550999999</v>
      </c>
      <c r="S45" s="107">
        <v>5.7277079111999996</v>
      </c>
      <c r="T45" s="107">
        <v>0.122329121</v>
      </c>
      <c r="U45" s="109">
        <v>4.7581612809999996</v>
      </c>
      <c r="V45" s="107">
        <v>3.9633662374999998</v>
      </c>
      <c r="W45" s="107">
        <v>5.7123408282000003</v>
      </c>
      <c r="X45" s="107">
        <v>1.1955760172000001</v>
      </c>
      <c r="Y45" s="107">
        <v>0.95316576539999998</v>
      </c>
      <c r="Z45" s="107">
        <v>1.4996363328</v>
      </c>
      <c r="AA45" s="116">
        <v>109</v>
      </c>
      <c r="AB45" s="116">
        <v>25925</v>
      </c>
      <c r="AC45" s="117">
        <v>3.9084744867999999</v>
      </c>
      <c r="AD45" s="107">
        <v>3.1004400902999998</v>
      </c>
      <c r="AE45" s="107">
        <v>4.9270982084000003</v>
      </c>
      <c r="AF45" s="107">
        <v>0.66067589059999998</v>
      </c>
      <c r="AG45" s="109">
        <v>4.2044358727000004</v>
      </c>
      <c r="AH45" s="107">
        <v>3.4847964180000002</v>
      </c>
      <c r="AI45" s="107">
        <v>5.0726868624000003</v>
      </c>
      <c r="AJ45" s="107">
        <v>1.0532419454999999</v>
      </c>
      <c r="AK45" s="107">
        <v>0.83549568090000004</v>
      </c>
      <c r="AL45" s="107">
        <v>1.3277370799999999</v>
      </c>
      <c r="AM45" s="107">
        <v>0.30961050759999997</v>
      </c>
      <c r="AN45" s="107">
        <v>0.85592394829999996</v>
      </c>
      <c r="AO45" s="107">
        <v>1.1554982257999999</v>
      </c>
      <c r="AP45" s="107">
        <v>0.63401724800000003</v>
      </c>
      <c r="AQ45" s="107">
        <v>4.2730715000000004E-3</v>
      </c>
      <c r="AR45" s="107">
        <v>1.6479819417999999</v>
      </c>
      <c r="AS45" s="107">
        <v>1.1698555349999999</v>
      </c>
      <c r="AT45" s="107">
        <v>2.3215212471000002</v>
      </c>
      <c r="AU45" s="106" t="s">
        <v>28</v>
      </c>
      <c r="AV45" s="106" t="s">
        <v>28</v>
      </c>
      <c r="AW45" s="106" t="s">
        <v>28</v>
      </c>
      <c r="AX45" s="106" t="s">
        <v>228</v>
      </c>
      <c r="AY45" s="106" t="s">
        <v>28</v>
      </c>
      <c r="AZ45" s="106" t="s">
        <v>28</v>
      </c>
      <c r="BA45" s="106" t="s">
        <v>28</v>
      </c>
      <c r="BB45" s="106" t="s">
        <v>28</v>
      </c>
      <c r="BC45" s="118" t="s">
        <v>433</v>
      </c>
      <c r="BD45" s="119">
        <v>12.2</v>
      </c>
      <c r="BE45" s="119">
        <v>23</v>
      </c>
      <c r="BF45" s="119">
        <v>21.8</v>
      </c>
    </row>
    <row r="46" spans="1:93" x14ac:dyDescent="0.3">
      <c r="A46" s="10"/>
      <c r="B46" t="s">
        <v>141</v>
      </c>
      <c r="C46" s="106">
        <v>47</v>
      </c>
      <c r="D46" s="116">
        <v>12033</v>
      </c>
      <c r="E46" s="117">
        <v>3.5573277245999999</v>
      </c>
      <c r="F46" s="107">
        <v>2.5897402897999999</v>
      </c>
      <c r="G46" s="107">
        <v>4.8864284152000002</v>
      </c>
      <c r="H46" s="107">
        <v>0.54299076960000003</v>
      </c>
      <c r="I46" s="109">
        <v>3.9059253719</v>
      </c>
      <c r="J46" s="107">
        <v>2.9346981303000002</v>
      </c>
      <c r="K46" s="107">
        <v>5.1985765940000004</v>
      </c>
      <c r="L46" s="107">
        <v>1.1035417337</v>
      </c>
      <c r="M46" s="107">
        <v>0.80338015230000004</v>
      </c>
      <c r="N46" s="107">
        <v>1.5158506896999999</v>
      </c>
      <c r="O46" s="116">
        <v>65</v>
      </c>
      <c r="P46" s="116">
        <v>12057</v>
      </c>
      <c r="Q46" s="117">
        <v>4.7191682813</v>
      </c>
      <c r="R46" s="107">
        <v>3.5666186699</v>
      </c>
      <c r="S46" s="107">
        <v>6.2441632618999998</v>
      </c>
      <c r="T46" s="107">
        <v>0.1386934376</v>
      </c>
      <c r="U46" s="109">
        <v>5.3910591358</v>
      </c>
      <c r="V46" s="107">
        <v>4.2276160521000001</v>
      </c>
      <c r="W46" s="107">
        <v>6.8746826217999999</v>
      </c>
      <c r="X46" s="107">
        <v>1.2355791051</v>
      </c>
      <c r="Y46" s="107">
        <v>0.93381698680000003</v>
      </c>
      <c r="Z46" s="107">
        <v>1.6348553803000001</v>
      </c>
      <c r="AA46" s="116">
        <v>61</v>
      </c>
      <c r="AB46" s="116">
        <v>12235</v>
      </c>
      <c r="AC46" s="117">
        <v>4.0972447839999999</v>
      </c>
      <c r="AD46" s="107">
        <v>3.0722076589</v>
      </c>
      <c r="AE46" s="107">
        <v>5.464283891</v>
      </c>
      <c r="AF46" s="107">
        <v>0.50018102529999997</v>
      </c>
      <c r="AG46" s="109">
        <v>4.9856967715999998</v>
      </c>
      <c r="AH46" s="107">
        <v>3.8791866056000002</v>
      </c>
      <c r="AI46" s="107">
        <v>6.4078310288999996</v>
      </c>
      <c r="AJ46" s="107">
        <v>1.1041111006</v>
      </c>
      <c r="AK46" s="107">
        <v>0.82788770460000005</v>
      </c>
      <c r="AL46" s="107">
        <v>1.4724959867</v>
      </c>
      <c r="AM46" s="107">
        <v>0.468970685</v>
      </c>
      <c r="AN46" s="107">
        <v>0.86821332480000002</v>
      </c>
      <c r="AO46" s="107">
        <v>1.2727328921000001</v>
      </c>
      <c r="AP46" s="107">
        <v>0.59226439580000001</v>
      </c>
      <c r="AQ46" s="107">
        <v>0.17167525689999999</v>
      </c>
      <c r="AR46" s="107">
        <v>1.3266048694000001</v>
      </c>
      <c r="AS46" s="107">
        <v>0.88458145499999996</v>
      </c>
      <c r="AT46" s="107">
        <v>1.9895064150999999</v>
      </c>
      <c r="AU46" s="106" t="s">
        <v>28</v>
      </c>
      <c r="AV46" s="106" t="s">
        <v>28</v>
      </c>
      <c r="AW46" s="106" t="s">
        <v>28</v>
      </c>
      <c r="AX46" s="106" t="s">
        <v>28</v>
      </c>
      <c r="AY46" s="106" t="s">
        <v>28</v>
      </c>
      <c r="AZ46" s="106" t="s">
        <v>28</v>
      </c>
      <c r="BA46" s="106" t="s">
        <v>28</v>
      </c>
      <c r="BB46" s="106" t="s">
        <v>28</v>
      </c>
      <c r="BC46" s="118" t="s">
        <v>28</v>
      </c>
      <c r="BD46" s="119">
        <v>9.4</v>
      </c>
      <c r="BE46" s="119">
        <v>13</v>
      </c>
      <c r="BF46" s="119">
        <v>12.2</v>
      </c>
    </row>
    <row r="47" spans="1:93" x14ac:dyDescent="0.3">
      <c r="A47" s="10"/>
      <c r="B47" t="s">
        <v>143</v>
      </c>
      <c r="C47" s="106">
        <v>57</v>
      </c>
      <c r="D47" s="116">
        <v>13836</v>
      </c>
      <c r="E47" s="117">
        <v>4.3640282498999996</v>
      </c>
      <c r="F47" s="107">
        <v>3.2579177037</v>
      </c>
      <c r="G47" s="107">
        <v>5.8456794487000003</v>
      </c>
      <c r="H47" s="107">
        <v>4.22487759E-2</v>
      </c>
      <c r="I47" s="109">
        <v>4.1196877709999997</v>
      </c>
      <c r="J47" s="107">
        <v>3.1777512899999998</v>
      </c>
      <c r="K47" s="107">
        <v>5.3408293419000001</v>
      </c>
      <c r="L47" s="107">
        <v>1.3537935422</v>
      </c>
      <c r="M47" s="107">
        <v>1.0106598068999999</v>
      </c>
      <c r="N47" s="107">
        <v>1.8134261819999999</v>
      </c>
      <c r="O47" s="116">
        <v>61</v>
      </c>
      <c r="P47" s="116">
        <v>14389</v>
      </c>
      <c r="Q47" s="117">
        <v>4.4241084410999996</v>
      </c>
      <c r="R47" s="107">
        <v>3.3257230224000001</v>
      </c>
      <c r="S47" s="107">
        <v>5.8852572407999997</v>
      </c>
      <c r="T47" s="107">
        <v>0.31277720419999999</v>
      </c>
      <c r="U47" s="109">
        <v>4.2393495030999997</v>
      </c>
      <c r="V47" s="107">
        <v>3.2984813482000002</v>
      </c>
      <c r="W47" s="107">
        <v>5.4485935533000003</v>
      </c>
      <c r="X47" s="107">
        <v>1.1583261334999999</v>
      </c>
      <c r="Y47" s="107">
        <v>0.87074535829999999</v>
      </c>
      <c r="Z47" s="107">
        <v>1.5408861142000001</v>
      </c>
      <c r="AA47" s="116">
        <v>85</v>
      </c>
      <c r="AB47" s="116">
        <v>15014</v>
      </c>
      <c r="AC47" s="117">
        <v>5.4407060317999996</v>
      </c>
      <c r="AD47" s="107">
        <v>4.2231755505999997</v>
      </c>
      <c r="AE47" s="107">
        <v>7.0092473706999998</v>
      </c>
      <c r="AF47" s="107">
        <v>3.0717202000000001E-3</v>
      </c>
      <c r="AG47" s="109">
        <v>5.6613827094999998</v>
      </c>
      <c r="AH47" s="107">
        <v>4.5771668504000003</v>
      </c>
      <c r="AI47" s="107">
        <v>7.0024220725999999</v>
      </c>
      <c r="AJ47" s="107">
        <v>1.4661423082</v>
      </c>
      <c r="AK47" s="107">
        <v>1.1380464803000001</v>
      </c>
      <c r="AL47" s="107">
        <v>1.8888273064000001</v>
      </c>
      <c r="AM47" s="107">
        <v>0.26203034130000002</v>
      </c>
      <c r="AN47" s="107">
        <v>1.2297858663000001</v>
      </c>
      <c r="AO47" s="107">
        <v>1.7652379391999999</v>
      </c>
      <c r="AP47" s="107">
        <v>0.85675321339999999</v>
      </c>
      <c r="AQ47" s="107">
        <v>0.94519579669999998</v>
      </c>
      <c r="AR47" s="107">
        <v>1.0137671408</v>
      </c>
      <c r="AS47" s="107">
        <v>0.68647722499999997</v>
      </c>
      <c r="AT47" s="107">
        <v>1.4970981968999999</v>
      </c>
      <c r="AU47" s="106" t="s">
        <v>28</v>
      </c>
      <c r="AV47" s="106" t="s">
        <v>28</v>
      </c>
      <c r="AW47" s="106">
        <v>3</v>
      </c>
      <c r="AX47" s="106" t="s">
        <v>28</v>
      </c>
      <c r="AY47" s="106" t="s">
        <v>28</v>
      </c>
      <c r="AZ47" s="106" t="s">
        <v>28</v>
      </c>
      <c r="BA47" s="106" t="s">
        <v>28</v>
      </c>
      <c r="BB47" s="106" t="s">
        <v>28</v>
      </c>
      <c r="BC47" s="118">
        <v>-3</v>
      </c>
      <c r="BD47" s="119">
        <v>11.4</v>
      </c>
      <c r="BE47" s="119">
        <v>12.2</v>
      </c>
      <c r="BF47" s="119">
        <v>17</v>
      </c>
      <c r="BQ47" s="52"/>
      <c r="CO47" s="4"/>
    </row>
    <row r="48" spans="1:93" x14ac:dyDescent="0.3">
      <c r="A48" s="10"/>
      <c r="B48" t="s">
        <v>95</v>
      </c>
      <c r="C48" s="106">
        <v>109</v>
      </c>
      <c r="D48" s="116">
        <v>26163</v>
      </c>
      <c r="E48" s="117">
        <v>4.202615862</v>
      </c>
      <c r="F48" s="107">
        <v>3.3446751955999998</v>
      </c>
      <c r="G48" s="107">
        <v>5.2806263838999996</v>
      </c>
      <c r="H48" s="107">
        <v>2.2811996500000001E-2</v>
      </c>
      <c r="I48" s="109">
        <v>4.1661888927000001</v>
      </c>
      <c r="J48" s="107">
        <v>3.4530958657999999</v>
      </c>
      <c r="K48" s="107">
        <v>5.0265415628000003</v>
      </c>
      <c r="L48" s="107">
        <v>1.3037207571</v>
      </c>
      <c r="M48" s="107">
        <v>1.0375734118</v>
      </c>
      <c r="N48" s="107">
        <v>1.6381374014000001</v>
      </c>
      <c r="O48" s="116">
        <v>146</v>
      </c>
      <c r="P48" s="116">
        <v>27224</v>
      </c>
      <c r="Q48" s="117">
        <v>5.1571275440999997</v>
      </c>
      <c r="R48" s="107">
        <v>4.1888134184999997</v>
      </c>
      <c r="S48" s="107">
        <v>6.3492836392000003</v>
      </c>
      <c r="T48" s="107">
        <v>4.6535105000000002E-3</v>
      </c>
      <c r="U48" s="109">
        <v>5.3629150749000001</v>
      </c>
      <c r="V48" s="107">
        <v>4.5598964321000004</v>
      </c>
      <c r="W48" s="107">
        <v>6.3073489781000003</v>
      </c>
      <c r="X48" s="107">
        <v>1.3502461993999999</v>
      </c>
      <c r="Y48" s="107">
        <v>1.0967208683</v>
      </c>
      <c r="Z48" s="107">
        <v>1.6623781415000001</v>
      </c>
      <c r="AA48" s="116">
        <v>189</v>
      </c>
      <c r="AB48" s="116">
        <v>28030</v>
      </c>
      <c r="AC48" s="117">
        <v>6.1756391640999997</v>
      </c>
      <c r="AD48" s="107">
        <v>5.0875540063000004</v>
      </c>
      <c r="AE48" s="107">
        <v>7.4964352295000003</v>
      </c>
      <c r="AF48" s="107">
        <v>2.5951233999999999E-7</v>
      </c>
      <c r="AG48" s="109">
        <v>6.7427755975999997</v>
      </c>
      <c r="AH48" s="107">
        <v>5.8468628239999996</v>
      </c>
      <c r="AI48" s="107">
        <v>7.7759687764000001</v>
      </c>
      <c r="AJ48" s="107">
        <v>1.6641895014000001</v>
      </c>
      <c r="AK48" s="107">
        <v>1.3709761436000001</v>
      </c>
      <c r="AL48" s="107">
        <v>2.0201129755</v>
      </c>
      <c r="AM48" s="107">
        <v>0.16892520759999999</v>
      </c>
      <c r="AN48" s="107">
        <v>1.1974959143999999</v>
      </c>
      <c r="AO48" s="107">
        <v>1.5480824898000001</v>
      </c>
      <c r="AP48" s="107">
        <v>0.92630494460000001</v>
      </c>
      <c r="AQ48" s="107">
        <v>0.15750175899999999</v>
      </c>
      <c r="AR48" s="107">
        <v>1.2271232284</v>
      </c>
      <c r="AS48" s="107">
        <v>0.92392687870000001</v>
      </c>
      <c r="AT48" s="107">
        <v>1.6298166579</v>
      </c>
      <c r="AU48" s="106" t="s">
        <v>28</v>
      </c>
      <c r="AV48" s="106">
        <v>2</v>
      </c>
      <c r="AW48" s="106">
        <v>3</v>
      </c>
      <c r="AX48" s="106" t="s">
        <v>28</v>
      </c>
      <c r="AY48" s="106" t="s">
        <v>28</v>
      </c>
      <c r="AZ48" s="106" t="s">
        <v>28</v>
      </c>
      <c r="BA48" s="106" t="s">
        <v>28</v>
      </c>
      <c r="BB48" s="106" t="s">
        <v>28</v>
      </c>
      <c r="BC48" s="118" t="s">
        <v>231</v>
      </c>
      <c r="BD48" s="119">
        <v>21.8</v>
      </c>
      <c r="BE48" s="119">
        <v>29.2</v>
      </c>
      <c r="BF48" s="119">
        <v>37.799999999999997</v>
      </c>
    </row>
    <row r="49" spans="1:93" x14ac:dyDescent="0.3">
      <c r="A49" s="10"/>
      <c r="B49" t="s">
        <v>142</v>
      </c>
      <c r="C49" s="106">
        <v>58</v>
      </c>
      <c r="D49" s="116">
        <v>15350</v>
      </c>
      <c r="E49" s="117">
        <v>3.7840495881999998</v>
      </c>
      <c r="F49" s="107">
        <v>2.8286491825</v>
      </c>
      <c r="G49" s="107">
        <v>5.0621446360000002</v>
      </c>
      <c r="H49" s="107">
        <v>0.28025465919999998</v>
      </c>
      <c r="I49" s="109">
        <v>3.7785016286999999</v>
      </c>
      <c r="J49" s="107">
        <v>2.9211332993000001</v>
      </c>
      <c r="K49" s="107">
        <v>4.8875121726000001</v>
      </c>
      <c r="L49" s="107">
        <v>1.1738745953</v>
      </c>
      <c r="M49" s="107">
        <v>0.87749363130000002</v>
      </c>
      <c r="N49" s="107">
        <v>1.5703607597</v>
      </c>
      <c r="O49" s="116">
        <v>66</v>
      </c>
      <c r="P49" s="116">
        <v>15048</v>
      </c>
      <c r="Q49" s="117">
        <v>4.1738520784000004</v>
      </c>
      <c r="R49" s="107">
        <v>3.1647145865000001</v>
      </c>
      <c r="S49" s="107">
        <v>5.5047748210999998</v>
      </c>
      <c r="T49" s="107">
        <v>0.52970945589999996</v>
      </c>
      <c r="U49" s="109">
        <v>4.3859649123000004</v>
      </c>
      <c r="V49" s="107">
        <v>3.4457953922</v>
      </c>
      <c r="W49" s="107">
        <v>5.5826553878</v>
      </c>
      <c r="X49" s="107">
        <v>1.0928036697000001</v>
      </c>
      <c r="Y49" s="107">
        <v>0.82858990899999996</v>
      </c>
      <c r="Z49" s="107">
        <v>1.4412676857</v>
      </c>
      <c r="AA49" s="116">
        <v>88</v>
      </c>
      <c r="AB49" s="116">
        <v>15810</v>
      </c>
      <c r="AC49" s="117">
        <v>5.1142710779999998</v>
      </c>
      <c r="AD49" s="107">
        <v>3.9847815699</v>
      </c>
      <c r="AE49" s="107">
        <v>6.5639152863000003</v>
      </c>
      <c r="AF49" s="107">
        <v>1.1761234299999999E-2</v>
      </c>
      <c r="AG49" s="109">
        <v>5.5660974067</v>
      </c>
      <c r="AH49" s="107">
        <v>4.5166081392999997</v>
      </c>
      <c r="AI49" s="107">
        <v>6.8594483704</v>
      </c>
      <c r="AJ49" s="107">
        <v>1.378175766</v>
      </c>
      <c r="AK49" s="107">
        <v>1.0738049096</v>
      </c>
      <c r="AL49" s="107">
        <v>1.7688207840000001</v>
      </c>
      <c r="AM49" s="107">
        <v>0.2579200062</v>
      </c>
      <c r="AN49" s="107">
        <v>1.2253120096000001</v>
      </c>
      <c r="AO49" s="107">
        <v>1.7423291692</v>
      </c>
      <c r="AP49" s="107">
        <v>0.86171404780000005</v>
      </c>
      <c r="AQ49" s="107">
        <v>0.61545096850000003</v>
      </c>
      <c r="AR49" s="107">
        <v>1.1030119931</v>
      </c>
      <c r="AS49" s="107">
        <v>0.75237726699999996</v>
      </c>
      <c r="AT49" s="107">
        <v>1.6170550471</v>
      </c>
      <c r="AU49" s="106" t="s">
        <v>28</v>
      </c>
      <c r="AV49" s="106" t="s">
        <v>28</v>
      </c>
      <c r="AW49" s="106" t="s">
        <v>28</v>
      </c>
      <c r="AX49" s="106" t="s">
        <v>28</v>
      </c>
      <c r="AY49" s="106" t="s">
        <v>28</v>
      </c>
      <c r="AZ49" s="106" t="s">
        <v>28</v>
      </c>
      <c r="BA49" s="106" t="s">
        <v>28</v>
      </c>
      <c r="BB49" s="106" t="s">
        <v>28</v>
      </c>
      <c r="BC49" s="118" t="s">
        <v>28</v>
      </c>
      <c r="BD49" s="119">
        <v>11.6</v>
      </c>
      <c r="BE49" s="119">
        <v>13.2</v>
      </c>
      <c r="BF49" s="119">
        <v>17.600000000000001</v>
      </c>
      <c r="BQ49" s="52"/>
    </row>
    <row r="50" spans="1:93" x14ac:dyDescent="0.3">
      <c r="A50" s="10"/>
      <c r="B50" t="s">
        <v>144</v>
      </c>
      <c r="C50" s="106">
        <v>51</v>
      </c>
      <c r="D50" s="116">
        <v>11860</v>
      </c>
      <c r="E50" s="117">
        <v>4.6767656750000004</v>
      </c>
      <c r="F50" s="107">
        <v>3.4404000881000001</v>
      </c>
      <c r="G50" s="107">
        <v>6.3574400123999997</v>
      </c>
      <c r="H50" s="107">
        <v>1.75218044E-2</v>
      </c>
      <c r="I50" s="109">
        <v>4.3001686341000003</v>
      </c>
      <c r="J50" s="107">
        <v>3.2680856516999999</v>
      </c>
      <c r="K50" s="107">
        <v>5.6581902227</v>
      </c>
      <c r="L50" s="107">
        <v>1.4508098495999999</v>
      </c>
      <c r="M50" s="107">
        <v>1.0672688523</v>
      </c>
      <c r="N50" s="107">
        <v>1.9721827497</v>
      </c>
      <c r="O50" s="116">
        <v>81</v>
      </c>
      <c r="P50" s="116">
        <v>12753</v>
      </c>
      <c r="Q50" s="117">
        <v>6.2507557671000002</v>
      </c>
      <c r="R50" s="107">
        <v>4.8305441910000004</v>
      </c>
      <c r="S50" s="107">
        <v>8.0885188325000001</v>
      </c>
      <c r="T50" s="107">
        <v>1.7970209999999999E-4</v>
      </c>
      <c r="U50" s="109">
        <v>6.3514467184000001</v>
      </c>
      <c r="V50" s="107">
        <v>5.1085154354000002</v>
      </c>
      <c r="W50" s="107">
        <v>7.8967903546000002</v>
      </c>
      <c r="X50" s="107">
        <v>1.6365814391</v>
      </c>
      <c r="Y50" s="107">
        <v>1.2647396983999999</v>
      </c>
      <c r="Z50" s="107">
        <v>2.1177470827999998</v>
      </c>
      <c r="AA50" s="116">
        <v>65</v>
      </c>
      <c r="AB50" s="116">
        <v>12992</v>
      </c>
      <c r="AC50" s="117">
        <v>4.7942073730999999</v>
      </c>
      <c r="AD50" s="107">
        <v>3.6214009879</v>
      </c>
      <c r="AE50" s="107">
        <v>6.3468321825</v>
      </c>
      <c r="AF50" s="107">
        <v>7.35491058E-2</v>
      </c>
      <c r="AG50" s="109">
        <v>5.0030788176999996</v>
      </c>
      <c r="AH50" s="107">
        <v>3.9233656666000001</v>
      </c>
      <c r="AI50" s="107">
        <v>6.3799298315000001</v>
      </c>
      <c r="AJ50" s="107">
        <v>1.2919261255000001</v>
      </c>
      <c r="AK50" s="107">
        <v>0.97588238959999996</v>
      </c>
      <c r="AL50" s="107">
        <v>1.7103219934</v>
      </c>
      <c r="AM50" s="107">
        <v>0.1495398251</v>
      </c>
      <c r="AN50" s="107">
        <v>0.76698043429999996</v>
      </c>
      <c r="AO50" s="107">
        <v>1.1002128153999999</v>
      </c>
      <c r="AP50" s="107">
        <v>0.53467745369999997</v>
      </c>
      <c r="AQ50" s="107">
        <v>0.1364282228</v>
      </c>
      <c r="AR50" s="107">
        <v>1.3365552609</v>
      </c>
      <c r="AS50" s="107">
        <v>0.91238034619999997</v>
      </c>
      <c r="AT50" s="107">
        <v>1.9579334132999999</v>
      </c>
      <c r="AU50" s="106" t="s">
        <v>28</v>
      </c>
      <c r="AV50" s="106">
        <v>2</v>
      </c>
      <c r="AW50" s="106" t="s">
        <v>28</v>
      </c>
      <c r="AX50" s="106" t="s">
        <v>28</v>
      </c>
      <c r="AY50" s="106" t="s">
        <v>28</v>
      </c>
      <c r="AZ50" s="106" t="s">
        <v>28</v>
      </c>
      <c r="BA50" s="106" t="s">
        <v>28</v>
      </c>
      <c r="BB50" s="106" t="s">
        <v>28</v>
      </c>
      <c r="BC50" s="118">
        <v>-2</v>
      </c>
      <c r="BD50" s="119">
        <v>10.199999999999999</v>
      </c>
      <c r="BE50" s="119">
        <v>16.2</v>
      </c>
      <c r="BF50" s="119">
        <v>13</v>
      </c>
    </row>
    <row r="51" spans="1:93" x14ac:dyDescent="0.3">
      <c r="A51" s="10"/>
      <c r="B51" t="s">
        <v>145</v>
      </c>
      <c r="C51" s="106">
        <v>8</v>
      </c>
      <c r="D51" s="116">
        <v>4657</v>
      </c>
      <c r="E51" s="117">
        <v>2.2982258155999999</v>
      </c>
      <c r="F51" s="107">
        <v>1.1330258646</v>
      </c>
      <c r="G51" s="107">
        <v>4.6617134387999997</v>
      </c>
      <c r="H51" s="107">
        <v>0.34842438879999998</v>
      </c>
      <c r="I51" s="109">
        <v>1.7178441056</v>
      </c>
      <c r="J51" s="107">
        <v>0.85908978950000003</v>
      </c>
      <c r="K51" s="107">
        <v>3.4350173955000001</v>
      </c>
      <c r="L51" s="107">
        <v>0.71294755430000001</v>
      </c>
      <c r="M51" s="107">
        <v>0.35148331100000002</v>
      </c>
      <c r="N51" s="107">
        <v>1.4461403977</v>
      </c>
      <c r="O51" s="116">
        <v>21</v>
      </c>
      <c r="P51" s="116">
        <v>5023</v>
      </c>
      <c r="Q51" s="117">
        <v>5.3643930690000001</v>
      </c>
      <c r="R51" s="107">
        <v>3.4145689244000001</v>
      </c>
      <c r="S51" s="107">
        <v>8.4276269233000001</v>
      </c>
      <c r="T51" s="107">
        <v>0.14052446220000001</v>
      </c>
      <c r="U51" s="109">
        <v>4.1807684650999999</v>
      </c>
      <c r="V51" s="107">
        <v>2.7258924178999999</v>
      </c>
      <c r="W51" s="107">
        <v>6.4121477588999998</v>
      </c>
      <c r="X51" s="107">
        <v>1.4045127431</v>
      </c>
      <c r="Y51" s="107">
        <v>0.8940071141</v>
      </c>
      <c r="Z51" s="107">
        <v>2.2065328276999998</v>
      </c>
      <c r="AA51" s="116">
        <v>30</v>
      </c>
      <c r="AB51" s="116">
        <v>5425</v>
      </c>
      <c r="AC51" s="117">
        <v>6.6371473573999999</v>
      </c>
      <c r="AD51" s="107">
        <v>4.5069690287000004</v>
      </c>
      <c r="AE51" s="107">
        <v>9.7741352923000004</v>
      </c>
      <c r="AF51" s="107">
        <v>3.2388648E-3</v>
      </c>
      <c r="AG51" s="109">
        <v>5.5299539171000003</v>
      </c>
      <c r="AH51" s="107">
        <v>3.8664650022</v>
      </c>
      <c r="AI51" s="107">
        <v>7.9091341334000003</v>
      </c>
      <c r="AJ51" s="107">
        <v>1.7885551046999999</v>
      </c>
      <c r="AK51" s="107">
        <v>1.2145221477000001</v>
      </c>
      <c r="AL51" s="107">
        <v>2.6338995701000001</v>
      </c>
      <c r="AM51" s="107">
        <v>0.4734532393</v>
      </c>
      <c r="AN51" s="107">
        <v>1.2372596997</v>
      </c>
      <c r="AO51" s="107">
        <v>2.2143874124999998</v>
      </c>
      <c r="AP51" s="107">
        <v>0.69130250459999998</v>
      </c>
      <c r="AQ51" s="107">
        <v>4.5382394999999999E-2</v>
      </c>
      <c r="AR51" s="107">
        <v>2.3341453361000002</v>
      </c>
      <c r="AS51" s="107">
        <v>1.0175744405</v>
      </c>
      <c r="AT51" s="107">
        <v>5.3541384626999999</v>
      </c>
      <c r="AU51" s="106" t="s">
        <v>28</v>
      </c>
      <c r="AV51" s="106" t="s">
        <v>28</v>
      </c>
      <c r="AW51" s="106">
        <v>3</v>
      </c>
      <c r="AX51" s="106" t="s">
        <v>28</v>
      </c>
      <c r="AY51" s="106" t="s">
        <v>28</v>
      </c>
      <c r="AZ51" s="106" t="s">
        <v>28</v>
      </c>
      <c r="BA51" s="106" t="s">
        <v>28</v>
      </c>
      <c r="BB51" s="106" t="s">
        <v>28</v>
      </c>
      <c r="BC51" s="118">
        <v>-3</v>
      </c>
      <c r="BD51" s="119">
        <v>1.6</v>
      </c>
      <c r="BE51" s="119">
        <v>4.2</v>
      </c>
      <c r="BF51" s="119">
        <v>6</v>
      </c>
      <c r="BQ51" s="52"/>
      <c r="CC51" s="4"/>
      <c r="CO51" s="4"/>
    </row>
    <row r="52" spans="1:93" s="3" customFormat="1" x14ac:dyDescent="0.3">
      <c r="A52" s="10"/>
      <c r="B52" s="3" t="s">
        <v>80</v>
      </c>
      <c r="C52" s="112">
        <v>77</v>
      </c>
      <c r="D52" s="113">
        <v>34397</v>
      </c>
      <c r="E52" s="108">
        <v>2.3220569381999998</v>
      </c>
      <c r="F52" s="114">
        <v>1.7923361041999999</v>
      </c>
      <c r="G52" s="114">
        <v>3.0083355526000002</v>
      </c>
      <c r="H52" s="114">
        <v>1.3028414699999999E-2</v>
      </c>
      <c r="I52" s="115">
        <v>2.2385673169000002</v>
      </c>
      <c r="J52" s="114">
        <v>1.7904687285000001</v>
      </c>
      <c r="K52" s="114">
        <v>2.7988110334999998</v>
      </c>
      <c r="L52" s="114">
        <v>0.72034036160000003</v>
      </c>
      <c r="M52" s="114">
        <v>0.55601222179999998</v>
      </c>
      <c r="N52" s="114">
        <v>0.93323530700000001</v>
      </c>
      <c r="O52" s="113">
        <v>95</v>
      </c>
      <c r="P52" s="113">
        <v>36049</v>
      </c>
      <c r="Q52" s="108">
        <v>2.6544161131999999</v>
      </c>
      <c r="R52" s="114">
        <v>2.0879929663999999</v>
      </c>
      <c r="S52" s="114">
        <v>3.3744964734999998</v>
      </c>
      <c r="T52" s="114">
        <v>2.9657117E-3</v>
      </c>
      <c r="U52" s="115">
        <v>2.6353019501000001</v>
      </c>
      <c r="V52" s="114">
        <v>2.1552564215999999</v>
      </c>
      <c r="W52" s="114">
        <v>3.2222691921000002</v>
      </c>
      <c r="X52" s="114">
        <v>0.69498286359999994</v>
      </c>
      <c r="Y52" s="114">
        <v>0.54668117920000003</v>
      </c>
      <c r="Z52" s="114">
        <v>0.88351529009999996</v>
      </c>
      <c r="AA52" s="113">
        <v>135</v>
      </c>
      <c r="AB52" s="113">
        <v>37239</v>
      </c>
      <c r="AC52" s="108">
        <v>3.4837435408999999</v>
      </c>
      <c r="AD52" s="114">
        <v>2.8116692095000002</v>
      </c>
      <c r="AE52" s="114">
        <v>4.3164640485000003</v>
      </c>
      <c r="AF52" s="114">
        <v>0.56350899669999999</v>
      </c>
      <c r="AG52" s="115">
        <v>3.6252316119999999</v>
      </c>
      <c r="AH52" s="114">
        <v>3.0624992705</v>
      </c>
      <c r="AI52" s="114">
        <v>4.2913656723000004</v>
      </c>
      <c r="AJ52" s="114">
        <v>0.93878694539999996</v>
      </c>
      <c r="AK52" s="114">
        <v>0.75767872049999996</v>
      </c>
      <c r="AL52" s="114">
        <v>1.1631855363000001</v>
      </c>
      <c r="AM52" s="114">
        <v>7.3397842300000002E-2</v>
      </c>
      <c r="AN52" s="114">
        <v>1.3124330898000001</v>
      </c>
      <c r="AO52" s="114">
        <v>1.7674242357000001</v>
      </c>
      <c r="AP52" s="114">
        <v>0.97457111900000004</v>
      </c>
      <c r="AQ52" s="114">
        <v>0.42879251670000001</v>
      </c>
      <c r="AR52" s="114">
        <v>1.1431313632</v>
      </c>
      <c r="AS52" s="114">
        <v>0.82071236510000001</v>
      </c>
      <c r="AT52" s="114">
        <v>1.5922135074999999</v>
      </c>
      <c r="AU52" s="112" t="s">
        <v>28</v>
      </c>
      <c r="AV52" s="112">
        <v>2</v>
      </c>
      <c r="AW52" s="112" t="s">
        <v>28</v>
      </c>
      <c r="AX52" s="112" t="s">
        <v>28</v>
      </c>
      <c r="AY52" s="112" t="s">
        <v>28</v>
      </c>
      <c r="AZ52" s="112" t="s">
        <v>28</v>
      </c>
      <c r="BA52" s="112" t="s">
        <v>28</v>
      </c>
      <c r="BB52" s="112" t="s">
        <v>28</v>
      </c>
      <c r="BC52" s="110">
        <v>-2</v>
      </c>
      <c r="BD52" s="111">
        <v>15.4</v>
      </c>
      <c r="BE52" s="111">
        <v>19</v>
      </c>
      <c r="BF52" s="111">
        <v>27</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6">
        <v>135</v>
      </c>
      <c r="D53" s="116">
        <v>39205</v>
      </c>
      <c r="E53" s="117">
        <v>3.2169647069999998</v>
      </c>
      <c r="F53" s="107">
        <v>2.5959853022999999</v>
      </c>
      <c r="G53" s="107">
        <v>3.9864871027</v>
      </c>
      <c r="H53" s="107">
        <v>0.98507821129999995</v>
      </c>
      <c r="I53" s="109">
        <v>3.4434383368999999</v>
      </c>
      <c r="J53" s="107">
        <v>2.9089251456</v>
      </c>
      <c r="K53" s="107">
        <v>4.0761679956999997</v>
      </c>
      <c r="L53" s="107">
        <v>0.99795551179999997</v>
      </c>
      <c r="M53" s="107">
        <v>0.8053174582</v>
      </c>
      <c r="N53" s="107">
        <v>1.2366740512000001</v>
      </c>
      <c r="O53" s="116">
        <v>152</v>
      </c>
      <c r="P53" s="116">
        <v>38906</v>
      </c>
      <c r="Q53" s="117">
        <v>3.4928771670000001</v>
      </c>
      <c r="R53" s="107">
        <v>2.8383805335000001</v>
      </c>
      <c r="S53" s="107">
        <v>4.2982929033000001</v>
      </c>
      <c r="T53" s="107">
        <v>0.39858125439999997</v>
      </c>
      <c r="U53" s="109">
        <v>3.9068524134999998</v>
      </c>
      <c r="V53" s="107">
        <v>3.3326172925000002</v>
      </c>
      <c r="W53" s="107">
        <v>4.5800325814000002</v>
      </c>
      <c r="X53" s="107">
        <v>0.91450988550000001</v>
      </c>
      <c r="Y53" s="107">
        <v>0.74314868010000001</v>
      </c>
      <c r="Z53" s="107">
        <v>1.125384937</v>
      </c>
      <c r="AA53" s="116">
        <v>167</v>
      </c>
      <c r="AB53" s="116">
        <v>39320</v>
      </c>
      <c r="AC53" s="117">
        <v>3.7174104182000001</v>
      </c>
      <c r="AD53" s="107">
        <v>3.0330781516999998</v>
      </c>
      <c r="AE53" s="107">
        <v>4.5561438007000001</v>
      </c>
      <c r="AF53" s="107">
        <v>0.98652506399999995</v>
      </c>
      <c r="AG53" s="109">
        <v>4.2472024414999998</v>
      </c>
      <c r="AH53" s="107">
        <v>3.6495137900999999</v>
      </c>
      <c r="AI53" s="107">
        <v>4.9427758372000001</v>
      </c>
      <c r="AJ53" s="107">
        <v>1.0017546729</v>
      </c>
      <c r="AK53" s="107">
        <v>0.81734322280000005</v>
      </c>
      <c r="AL53" s="107">
        <v>1.2277735920999999</v>
      </c>
      <c r="AM53" s="107">
        <v>0.6433009355</v>
      </c>
      <c r="AN53" s="107">
        <v>1.0642831799000001</v>
      </c>
      <c r="AO53" s="107">
        <v>1.3853943053</v>
      </c>
      <c r="AP53" s="107">
        <v>0.81760021869999999</v>
      </c>
      <c r="AQ53" s="107">
        <v>0.55373434479999994</v>
      </c>
      <c r="AR53" s="107">
        <v>1.0857679474999999</v>
      </c>
      <c r="AS53" s="107">
        <v>0.826904537</v>
      </c>
      <c r="AT53" s="107">
        <v>1.4256688444000001</v>
      </c>
      <c r="AU53" s="106" t="s">
        <v>28</v>
      </c>
      <c r="AV53" s="106" t="s">
        <v>28</v>
      </c>
      <c r="AW53" s="106" t="s">
        <v>28</v>
      </c>
      <c r="AX53" s="106" t="s">
        <v>28</v>
      </c>
      <c r="AY53" s="106" t="s">
        <v>28</v>
      </c>
      <c r="AZ53" s="106" t="s">
        <v>28</v>
      </c>
      <c r="BA53" s="106" t="s">
        <v>28</v>
      </c>
      <c r="BB53" s="106" t="s">
        <v>28</v>
      </c>
      <c r="BC53" s="118" t="s">
        <v>28</v>
      </c>
      <c r="BD53" s="119">
        <v>27</v>
      </c>
      <c r="BE53" s="119">
        <v>30.4</v>
      </c>
      <c r="BF53" s="119">
        <v>33.4</v>
      </c>
    </row>
    <row r="54" spans="1:93" x14ac:dyDescent="0.3">
      <c r="A54" s="10"/>
      <c r="B54" t="s">
        <v>79</v>
      </c>
      <c r="C54" s="106">
        <v>61</v>
      </c>
      <c r="D54" s="116">
        <v>21263</v>
      </c>
      <c r="E54" s="117">
        <v>2.9896373944999999</v>
      </c>
      <c r="F54" s="107">
        <v>2.2522172154</v>
      </c>
      <c r="G54" s="107">
        <v>3.9685034328</v>
      </c>
      <c r="H54" s="107">
        <v>0.60216257559999997</v>
      </c>
      <c r="I54" s="109">
        <v>2.8688331844000001</v>
      </c>
      <c r="J54" s="107">
        <v>2.2321331946999998</v>
      </c>
      <c r="K54" s="107">
        <v>3.6871472811000001</v>
      </c>
      <c r="L54" s="107">
        <v>0.92743483000000004</v>
      </c>
      <c r="M54" s="107">
        <v>0.69867492769999995</v>
      </c>
      <c r="N54" s="107">
        <v>1.2310952202000001</v>
      </c>
      <c r="O54" s="116">
        <v>89</v>
      </c>
      <c r="P54" s="116">
        <v>23566</v>
      </c>
      <c r="Q54" s="117">
        <v>3.9843771702000002</v>
      </c>
      <c r="R54" s="107">
        <v>3.1152140302000002</v>
      </c>
      <c r="S54" s="107">
        <v>5.0960419670999997</v>
      </c>
      <c r="T54" s="107">
        <v>0.73625984489999996</v>
      </c>
      <c r="U54" s="109">
        <v>3.7766273445</v>
      </c>
      <c r="V54" s="107">
        <v>3.0681525572999999</v>
      </c>
      <c r="W54" s="107">
        <v>4.6486978181999996</v>
      </c>
      <c r="X54" s="107">
        <v>1.0431950897</v>
      </c>
      <c r="Y54" s="107">
        <v>0.81562960549999997</v>
      </c>
      <c r="Z54" s="107">
        <v>1.3342526899</v>
      </c>
      <c r="AA54" s="116">
        <v>95</v>
      </c>
      <c r="AB54" s="116">
        <v>27443</v>
      </c>
      <c r="AC54" s="117">
        <v>3.4858651171999999</v>
      </c>
      <c r="AD54" s="107">
        <v>2.7379881911999999</v>
      </c>
      <c r="AE54" s="107">
        <v>4.438023383</v>
      </c>
      <c r="AF54" s="107">
        <v>0.61164823440000005</v>
      </c>
      <c r="AG54" s="109">
        <v>3.4617206573999999</v>
      </c>
      <c r="AH54" s="107">
        <v>2.8311350340999999</v>
      </c>
      <c r="AI54" s="107">
        <v>4.2327581571000001</v>
      </c>
      <c r="AJ54" s="107">
        <v>0.93935866030000004</v>
      </c>
      <c r="AK54" s="107">
        <v>0.73782341910000004</v>
      </c>
      <c r="AL54" s="107">
        <v>1.1959429178000001</v>
      </c>
      <c r="AM54" s="107">
        <v>0.41643927200000003</v>
      </c>
      <c r="AN54" s="107">
        <v>0.87488331760000004</v>
      </c>
      <c r="AO54" s="107">
        <v>1.2077081949999999</v>
      </c>
      <c r="AP54" s="107">
        <v>0.63377960219999996</v>
      </c>
      <c r="AQ54" s="107">
        <v>0.1126151378</v>
      </c>
      <c r="AR54" s="107">
        <v>1.3327292392000001</v>
      </c>
      <c r="AS54" s="107">
        <v>0.93463110039999997</v>
      </c>
      <c r="AT54" s="107">
        <v>1.9003938817999999</v>
      </c>
      <c r="AU54" s="106" t="s">
        <v>28</v>
      </c>
      <c r="AV54" s="106" t="s">
        <v>28</v>
      </c>
      <c r="AW54" s="106" t="s">
        <v>28</v>
      </c>
      <c r="AX54" s="106" t="s">
        <v>28</v>
      </c>
      <c r="AY54" s="106" t="s">
        <v>28</v>
      </c>
      <c r="AZ54" s="106" t="s">
        <v>28</v>
      </c>
      <c r="BA54" s="106" t="s">
        <v>28</v>
      </c>
      <c r="BB54" s="106" t="s">
        <v>28</v>
      </c>
      <c r="BC54" s="118" t="s">
        <v>28</v>
      </c>
      <c r="BD54" s="119">
        <v>12.2</v>
      </c>
      <c r="BE54" s="119">
        <v>17.8</v>
      </c>
      <c r="BF54" s="119">
        <v>19</v>
      </c>
    </row>
    <row r="55" spans="1:93" x14ac:dyDescent="0.3">
      <c r="A55" s="10"/>
      <c r="B55" t="s">
        <v>84</v>
      </c>
      <c r="C55" s="106">
        <v>90</v>
      </c>
      <c r="D55" s="116">
        <v>27881</v>
      </c>
      <c r="E55" s="117">
        <v>3.0531096140999998</v>
      </c>
      <c r="F55" s="107">
        <v>2.3882515559000002</v>
      </c>
      <c r="G55" s="107">
        <v>3.9030554770000001</v>
      </c>
      <c r="H55" s="107">
        <v>0.66463277629999995</v>
      </c>
      <c r="I55" s="109">
        <v>3.2280047343999998</v>
      </c>
      <c r="J55" s="107">
        <v>2.6254856094000001</v>
      </c>
      <c r="K55" s="107">
        <v>3.9687951548</v>
      </c>
      <c r="L55" s="107">
        <v>0.94712495939999997</v>
      </c>
      <c r="M55" s="107">
        <v>0.74087502380000003</v>
      </c>
      <c r="N55" s="107">
        <v>1.2107921848000001</v>
      </c>
      <c r="O55" s="116">
        <v>118</v>
      </c>
      <c r="P55" s="116">
        <v>29246</v>
      </c>
      <c r="Q55" s="117">
        <v>3.7909418753000002</v>
      </c>
      <c r="R55" s="107">
        <v>3.0305920783000002</v>
      </c>
      <c r="S55" s="107">
        <v>4.7420569744999996</v>
      </c>
      <c r="T55" s="107">
        <v>0.94779513910000002</v>
      </c>
      <c r="U55" s="109">
        <v>4.0347397935</v>
      </c>
      <c r="V55" s="107">
        <v>3.3686514553000002</v>
      </c>
      <c r="W55" s="107">
        <v>4.8325347448000002</v>
      </c>
      <c r="X55" s="107">
        <v>0.99254959580000002</v>
      </c>
      <c r="Y55" s="107">
        <v>0.79347377009999998</v>
      </c>
      <c r="Z55" s="107">
        <v>1.2415718542</v>
      </c>
      <c r="AA55" s="116">
        <v>119</v>
      </c>
      <c r="AB55" s="116">
        <v>31098</v>
      </c>
      <c r="AC55" s="117">
        <v>3.6923911225000001</v>
      </c>
      <c r="AD55" s="107">
        <v>2.952787603</v>
      </c>
      <c r="AE55" s="107">
        <v>4.6172478466999998</v>
      </c>
      <c r="AF55" s="107">
        <v>0.96503072570000004</v>
      </c>
      <c r="AG55" s="109">
        <v>3.8266126438999999</v>
      </c>
      <c r="AH55" s="107">
        <v>3.1973117569</v>
      </c>
      <c r="AI55" s="107">
        <v>4.5797737098000004</v>
      </c>
      <c r="AJ55" s="107">
        <v>0.99501256110000003</v>
      </c>
      <c r="AK55" s="107">
        <v>0.79570680839999997</v>
      </c>
      <c r="AL55" s="107">
        <v>1.2442396952999999</v>
      </c>
      <c r="AM55" s="107">
        <v>0.85959802389999995</v>
      </c>
      <c r="AN55" s="107">
        <v>0.97400362340000002</v>
      </c>
      <c r="AO55" s="107">
        <v>1.3041088723000001</v>
      </c>
      <c r="AP55" s="107">
        <v>0.72745694660000004</v>
      </c>
      <c r="AQ55" s="107">
        <v>0.16994073900000001</v>
      </c>
      <c r="AR55" s="107">
        <v>1.2416658274000001</v>
      </c>
      <c r="AS55" s="107">
        <v>0.9114929302</v>
      </c>
      <c r="AT55" s="107">
        <v>1.6914382723000001</v>
      </c>
      <c r="AU55" s="106" t="s">
        <v>28</v>
      </c>
      <c r="AV55" s="106" t="s">
        <v>28</v>
      </c>
      <c r="AW55" s="106" t="s">
        <v>28</v>
      </c>
      <c r="AX55" s="106" t="s">
        <v>28</v>
      </c>
      <c r="AY55" s="106" t="s">
        <v>28</v>
      </c>
      <c r="AZ55" s="106" t="s">
        <v>28</v>
      </c>
      <c r="BA55" s="106" t="s">
        <v>28</v>
      </c>
      <c r="BB55" s="106" t="s">
        <v>28</v>
      </c>
      <c r="BC55" s="118" t="s">
        <v>28</v>
      </c>
      <c r="BD55" s="119">
        <v>18</v>
      </c>
      <c r="BE55" s="119">
        <v>23.6</v>
      </c>
      <c r="BF55" s="119">
        <v>23.8</v>
      </c>
    </row>
    <row r="56" spans="1:93" x14ac:dyDescent="0.3">
      <c r="A56" s="10"/>
      <c r="B56" t="s">
        <v>81</v>
      </c>
      <c r="C56" s="106">
        <v>86</v>
      </c>
      <c r="D56" s="116">
        <v>26460</v>
      </c>
      <c r="E56" s="117">
        <v>2.9633242685000001</v>
      </c>
      <c r="F56" s="107">
        <v>2.3086702697999999</v>
      </c>
      <c r="G56" s="107">
        <v>3.8036140698000001</v>
      </c>
      <c r="H56" s="107">
        <v>0.50870396149999997</v>
      </c>
      <c r="I56" s="109">
        <v>3.2501889644999999</v>
      </c>
      <c r="J56" s="107">
        <v>2.6310020618999999</v>
      </c>
      <c r="K56" s="107">
        <v>4.0150969312999996</v>
      </c>
      <c r="L56" s="107">
        <v>0.91927206429999997</v>
      </c>
      <c r="M56" s="107">
        <v>0.71618759620000005</v>
      </c>
      <c r="N56" s="107">
        <v>1.1799438202000001</v>
      </c>
      <c r="O56" s="116">
        <v>114</v>
      </c>
      <c r="P56" s="116">
        <v>26327</v>
      </c>
      <c r="Q56" s="117">
        <v>3.8730422441000001</v>
      </c>
      <c r="R56" s="107">
        <v>3.0861616303999999</v>
      </c>
      <c r="S56" s="107">
        <v>4.8605543135999998</v>
      </c>
      <c r="T56" s="107">
        <v>0.90419313339999996</v>
      </c>
      <c r="U56" s="109">
        <v>4.3301553538000004</v>
      </c>
      <c r="V56" s="107">
        <v>3.6039698497999999</v>
      </c>
      <c r="W56" s="107">
        <v>5.2026643312000003</v>
      </c>
      <c r="X56" s="107">
        <v>1.0140452268</v>
      </c>
      <c r="Y56" s="107">
        <v>0.80802306639999999</v>
      </c>
      <c r="Z56" s="107">
        <v>1.2725969898</v>
      </c>
      <c r="AA56" s="116">
        <v>93</v>
      </c>
      <c r="AB56" s="116">
        <v>26630</v>
      </c>
      <c r="AC56" s="117">
        <v>3.0515527752999998</v>
      </c>
      <c r="AD56" s="107">
        <v>2.3899757993000001</v>
      </c>
      <c r="AE56" s="107">
        <v>3.8962630262000002</v>
      </c>
      <c r="AF56" s="107">
        <v>0.1166452014</v>
      </c>
      <c r="AG56" s="109">
        <v>3.4923019151000001</v>
      </c>
      <c r="AH56" s="107">
        <v>2.8500094093000001</v>
      </c>
      <c r="AI56" s="107">
        <v>4.2793447020000004</v>
      </c>
      <c r="AJ56" s="107">
        <v>0.82232169929999999</v>
      </c>
      <c r="AK56" s="107">
        <v>0.64404226480000004</v>
      </c>
      <c r="AL56" s="107">
        <v>1.0499512440000001</v>
      </c>
      <c r="AM56" s="107">
        <v>0.13230617250000001</v>
      </c>
      <c r="AN56" s="107">
        <v>0.78789555680000001</v>
      </c>
      <c r="AO56" s="107">
        <v>1.0747104176</v>
      </c>
      <c r="AP56" s="107">
        <v>0.57762481710000002</v>
      </c>
      <c r="AQ56" s="107">
        <v>9.5402647399999999E-2</v>
      </c>
      <c r="AR56" s="107">
        <v>1.3069923819</v>
      </c>
      <c r="AS56" s="107">
        <v>0.95413954020000002</v>
      </c>
      <c r="AT56" s="107">
        <v>1.7903346570000001</v>
      </c>
      <c r="AU56" s="106" t="s">
        <v>28</v>
      </c>
      <c r="AV56" s="106" t="s">
        <v>28</v>
      </c>
      <c r="AW56" s="106" t="s">
        <v>28</v>
      </c>
      <c r="AX56" s="106" t="s">
        <v>28</v>
      </c>
      <c r="AY56" s="106" t="s">
        <v>28</v>
      </c>
      <c r="AZ56" s="106" t="s">
        <v>28</v>
      </c>
      <c r="BA56" s="106" t="s">
        <v>28</v>
      </c>
      <c r="BB56" s="106" t="s">
        <v>28</v>
      </c>
      <c r="BC56" s="118" t="s">
        <v>28</v>
      </c>
      <c r="BD56" s="119">
        <v>17.2</v>
      </c>
      <c r="BE56" s="119">
        <v>22.8</v>
      </c>
      <c r="BF56" s="119">
        <v>18.600000000000001</v>
      </c>
    </row>
    <row r="57" spans="1:93" x14ac:dyDescent="0.3">
      <c r="A57" s="10"/>
      <c r="B57" t="s">
        <v>82</v>
      </c>
      <c r="C57" s="106">
        <v>44</v>
      </c>
      <c r="D57" s="116">
        <v>16558</v>
      </c>
      <c r="E57" s="117">
        <v>2.7042249424000002</v>
      </c>
      <c r="F57" s="107">
        <v>1.9535140717999999</v>
      </c>
      <c r="G57" s="107">
        <v>3.743424552</v>
      </c>
      <c r="H57" s="107">
        <v>0.2896915598</v>
      </c>
      <c r="I57" s="109">
        <v>2.6573257639999999</v>
      </c>
      <c r="J57" s="107">
        <v>1.9775220619</v>
      </c>
      <c r="K57" s="107">
        <v>3.5708224712000001</v>
      </c>
      <c r="L57" s="107">
        <v>0.83889517979999995</v>
      </c>
      <c r="M57" s="107">
        <v>0.60601228579999999</v>
      </c>
      <c r="N57" s="107">
        <v>1.161272039</v>
      </c>
      <c r="O57" s="116">
        <v>75</v>
      </c>
      <c r="P57" s="116">
        <v>18512</v>
      </c>
      <c r="Q57" s="117">
        <v>3.9260056165999999</v>
      </c>
      <c r="R57" s="107">
        <v>3.0167441554000001</v>
      </c>
      <c r="S57" s="107">
        <v>5.1093229347999998</v>
      </c>
      <c r="T57" s="107">
        <v>0.83771693079999998</v>
      </c>
      <c r="U57" s="109">
        <v>4.0514261019999998</v>
      </c>
      <c r="V57" s="107">
        <v>3.2308711160999999</v>
      </c>
      <c r="W57" s="107">
        <v>5.0803801420000001</v>
      </c>
      <c r="X57" s="107">
        <v>1.0279121696</v>
      </c>
      <c r="Y57" s="107">
        <v>0.78984808799999995</v>
      </c>
      <c r="Z57" s="107">
        <v>1.3377299310999999</v>
      </c>
      <c r="AA57" s="116">
        <v>102</v>
      </c>
      <c r="AB57" s="116">
        <v>20407</v>
      </c>
      <c r="AC57" s="117">
        <v>4.5773888547999997</v>
      </c>
      <c r="AD57" s="107">
        <v>3.6140172786</v>
      </c>
      <c r="AE57" s="107">
        <v>5.7975618577999999</v>
      </c>
      <c r="AF57" s="107">
        <v>8.1762357199999997E-2</v>
      </c>
      <c r="AG57" s="109">
        <v>4.9982849022</v>
      </c>
      <c r="AH57" s="107">
        <v>4.1166078287000003</v>
      </c>
      <c r="AI57" s="107">
        <v>6.0687957180999996</v>
      </c>
      <c r="AJ57" s="107">
        <v>1.2334986345000001</v>
      </c>
      <c r="AK57" s="107">
        <v>0.97389265359999999</v>
      </c>
      <c r="AL57" s="107">
        <v>1.5623065598999999</v>
      </c>
      <c r="AM57" s="107">
        <v>0.36493169600000003</v>
      </c>
      <c r="AN57" s="107">
        <v>1.1659150041999999</v>
      </c>
      <c r="AO57" s="107">
        <v>1.6251264952</v>
      </c>
      <c r="AP57" s="107">
        <v>0.83646276210000003</v>
      </c>
      <c r="AQ57" s="107">
        <v>6.7937675099999997E-2</v>
      </c>
      <c r="AR57" s="107">
        <v>1.4518043803</v>
      </c>
      <c r="AS57" s="107">
        <v>0.97289604480000003</v>
      </c>
      <c r="AT57" s="107">
        <v>2.1664554705999999</v>
      </c>
      <c r="AU57" s="106" t="s">
        <v>28</v>
      </c>
      <c r="AV57" s="106" t="s">
        <v>28</v>
      </c>
      <c r="AW57" s="106" t="s">
        <v>28</v>
      </c>
      <c r="AX57" s="106" t="s">
        <v>28</v>
      </c>
      <c r="AY57" s="106" t="s">
        <v>28</v>
      </c>
      <c r="AZ57" s="106" t="s">
        <v>28</v>
      </c>
      <c r="BA57" s="106" t="s">
        <v>28</v>
      </c>
      <c r="BB57" s="106" t="s">
        <v>28</v>
      </c>
      <c r="BC57" s="118" t="s">
        <v>28</v>
      </c>
      <c r="BD57" s="119">
        <v>8.8000000000000007</v>
      </c>
      <c r="BE57" s="119">
        <v>15</v>
      </c>
      <c r="BF57" s="119">
        <v>20.399999999999999</v>
      </c>
    </row>
    <row r="58" spans="1:93" x14ac:dyDescent="0.3">
      <c r="A58" s="10"/>
      <c r="B58" t="s">
        <v>86</v>
      </c>
      <c r="C58" s="106">
        <v>53</v>
      </c>
      <c r="D58" s="116">
        <v>15359</v>
      </c>
      <c r="E58" s="117">
        <v>3.1015334019999998</v>
      </c>
      <c r="F58" s="107">
        <v>2.2926771511999999</v>
      </c>
      <c r="G58" s="107">
        <v>4.1957540503999997</v>
      </c>
      <c r="H58" s="107">
        <v>0.80236363349999995</v>
      </c>
      <c r="I58" s="109">
        <v>3.4507454912000002</v>
      </c>
      <c r="J58" s="107">
        <v>2.6362792125999999</v>
      </c>
      <c r="K58" s="107">
        <v>4.5168373624000004</v>
      </c>
      <c r="L58" s="107">
        <v>0.96214681710000005</v>
      </c>
      <c r="M58" s="107">
        <v>0.71122626710000003</v>
      </c>
      <c r="N58" s="107">
        <v>1.3015921100000001</v>
      </c>
      <c r="O58" s="116">
        <v>89</v>
      </c>
      <c r="P58" s="116">
        <v>14992</v>
      </c>
      <c r="Q58" s="117">
        <v>4.9918123197000002</v>
      </c>
      <c r="R58" s="107">
        <v>3.8892567844000001</v>
      </c>
      <c r="S58" s="107">
        <v>6.4069285254999997</v>
      </c>
      <c r="T58" s="107">
        <v>3.5526815900000001E-2</v>
      </c>
      <c r="U58" s="109">
        <v>5.9364994663999999</v>
      </c>
      <c r="V58" s="107">
        <v>4.8228443946999997</v>
      </c>
      <c r="W58" s="107">
        <v>7.3073114184000003</v>
      </c>
      <c r="X58" s="107">
        <v>1.3069631408</v>
      </c>
      <c r="Y58" s="107">
        <v>1.01829054</v>
      </c>
      <c r="Z58" s="107">
        <v>1.6774708047</v>
      </c>
      <c r="AA58" s="116">
        <v>70</v>
      </c>
      <c r="AB58" s="116">
        <v>14651</v>
      </c>
      <c r="AC58" s="117">
        <v>3.8691619071000001</v>
      </c>
      <c r="AD58" s="107">
        <v>2.9432102948000001</v>
      </c>
      <c r="AE58" s="107">
        <v>5.0864234504999999</v>
      </c>
      <c r="AF58" s="107">
        <v>0.7647506691</v>
      </c>
      <c r="AG58" s="109">
        <v>4.7778308648000003</v>
      </c>
      <c r="AH58" s="107">
        <v>3.7800080783999999</v>
      </c>
      <c r="AI58" s="107">
        <v>6.0390526419999997</v>
      </c>
      <c r="AJ58" s="107">
        <v>1.0426481299000001</v>
      </c>
      <c r="AK58" s="107">
        <v>0.79312594910000001</v>
      </c>
      <c r="AL58" s="107">
        <v>1.3706714853999999</v>
      </c>
      <c r="AM58" s="107">
        <v>0.15302056</v>
      </c>
      <c r="AN58" s="107">
        <v>0.77510163830000001</v>
      </c>
      <c r="AO58" s="107">
        <v>1.0993001767999999</v>
      </c>
      <c r="AP58" s="107">
        <v>0.5465136478</v>
      </c>
      <c r="AQ58" s="107">
        <v>1.22510056E-2</v>
      </c>
      <c r="AR58" s="107">
        <v>1.6094659230999999</v>
      </c>
      <c r="AS58" s="107">
        <v>1.1090694191999999</v>
      </c>
      <c r="AT58" s="107">
        <v>2.3356342828000001</v>
      </c>
      <c r="AU58" s="106" t="s">
        <v>28</v>
      </c>
      <c r="AV58" s="106" t="s">
        <v>28</v>
      </c>
      <c r="AW58" s="106" t="s">
        <v>28</v>
      </c>
      <c r="AX58" s="106" t="s">
        <v>28</v>
      </c>
      <c r="AY58" s="106" t="s">
        <v>28</v>
      </c>
      <c r="AZ58" s="106" t="s">
        <v>28</v>
      </c>
      <c r="BA58" s="106" t="s">
        <v>28</v>
      </c>
      <c r="BB58" s="106" t="s">
        <v>28</v>
      </c>
      <c r="BC58" s="118" t="s">
        <v>28</v>
      </c>
      <c r="BD58" s="119">
        <v>10.6</v>
      </c>
      <c r="BE58" s="119">
        <v>17.8</v>
      </c>
      <c r="BF58" s="119">
        <v>14</v>
      </c>
    </row>
    <row r="59" spans="1:93" x14ac:dyDescent="0.3">
      <c r="A59" s="10"/>
      <c r="B59" t="s">
        <v>89</v>
      </c>
      <c r="C59" s="106">
        <v>43</v>
      </c>
      <c r="D59" s="116">
        <v>15758</v>
      </c>
      <c r="E59" s="117">
        <v>2.4149621253000002</v>
      </c>
      <c r="F59" s="107">
        <v>1.7406084384</v>
      </c>
      <c r="G59" s="107">
        <v>3.3505766937999999</v>
      </c>
      <c r="H59" s="107">
        <v>8.3874183099999999E-2</v>
      </c>
      <c r="I59" s="109">
        <v>2.7287726869000002</v>
      </c>
      <c r="J59" s="107">
        <v>2.023766213</v>
      </c>
      <c r="K59" s="107">
        <v>3.6793777508000001</v>
      </c>
      <c r="L59" s="107">
        <v>0.74916108299999995</v>
      </c>
      <c r="M59" s="107">
        <v>0.53996544670000002</v>
      </c>
      <c r="N59" s="107">
        <v>1.0394041539000001</v>
      </c>
      <c r="O59" s="116">
        <v>56</v>
      </c>
      <c r="P59" s="116">
        <v>15520</v>
      </c>
      <c r="Q59" s="117">
        <v>3.0977969454999998</v>
      </c>
      <c r="R59" s="107">
        <v>2.3068259166999998</v>
      </c>
      <c r="S59" s="107">
        <v>4.1599783694000001</v>
      </c>
      <c r="T59" s="107">
        <v>0.16388952809999999</v>
      </c>
      <c r="U59" s="109">
        <v>3.6082474226999999</v>
      </c>
      <c r="V59" s="107">
        <v>2.7768327279</v>
      </c>
      <c r="W59" s="107">
        <v>4.6885969517000001</v>
      </c>
      <c r="X59" s="107">
        <v>0.81106944049999996</v>
      </c>
      <c r="Y59" s="107">
        <v>0.60397632209999996</v>
      </c>
      <c r="Z59" s="107">
        <v>1.0891712362999999</v>
      </c>
      <c r="AA59" s="116">
        <v>64</v>
      </c>
      <c r="AB59" s="116">
        <v>15117</v>
      </c>
      <c r="AC59" s="117">
        <v>3.4319659893000001</v>
      </c>
      <c r="AD59" s="107">
        <v>2.5904396157999998</v>
      </c>
      <c r="AE59" s="107">
        <v>4.5468693730999998</v>
      </c>
      <c r="AF59" s="107">
        <v>0.58614049199999996</v>
      </c>
      <c r="AG59" s="109">
        <v>4.2336442416000004</v>
      </c>
      <c r="AH59" s="107">
        <v>3.3137074792000001</v>
      </c>
      <c r="AI59" s="107">
        <v>5.4089697647000001</v>
      </c>
      <c r="AJ59" s="107">
        <v>0.92483411299999996</v>
      </c>
      <c r="AK59" s="107">
        <v>0.69806254840000004</v>
      </c>
      <c r="AL59" s="107">
        <v>1.225274352</v>
      </c>
      <c r="AM59" s="107">
        <v>0.60549034609999997</v>
      </c>
      <c r="AN59" s="107">
        <v>1.1078731272</v>
      </c>
      <c r="AO59" s="107">
        <v>1.6342161201000001</v>
      </c>
      <c r="AP59" s="107">
        <v>0.75105296710000002</v>
      </c>
      <c r="AQ59" s="107">
        <v>0.24900528250000001</v>
      </c>
      <c r="AR59" s="107">
        <v>1.2827517719999999</v>
      </c>
      <c r="AS59" s="107">
        <v>0.83999375310000002</v>
      </c>
      <c r="AT59" s="107">
        <v>1.9588861254000001</v>
      </c>
      <c r="AU59" s="106" t="s">
        <v>28</v>
      </c>
      <c r="AV59" s="106" t="s">
        <v>28</v>
      </c>
      <c r="AW59" s="106" t="s">
        <v>28</v>
      </c>
      <c r="AX59" s="106" t="s">
        <v>28</v>
      </c>
      <c r="AY59" s="106" t="s">
        <v>28</v>
      </c>
      <c r="AZ59" s="106" t="s">
        <v>28</v>
      </c>
      <c r="BA59" s="106" t="s">
        <v>28</v>
      </c>
      <c r="BB59" s="106" t="s">
        <v>28</v>
      </c>
      <c r="BC59" s="118" t="s">
        <v>28</v>
      </c>
      <c r="BD59" s="119">
        <v>8.6</v>
      </c>
      <c r="BE59" s="119">
        <v>11.2</v>
      </c>
      <c r="BF59" s="119">
        <v>12.8</v>
      </c>
    </row>
    <row r="60" spans="1:93" x14ac:dyDescent="0.3">
      <c r="A60" s="10"/>
      <c r="B60" t="s">
        <v>87</v>
      </c>
      <c r="C60" s="106">
        <v>112</v>
      </c>
      <c r="D60" s="116">
        <v>32719</v>
      </c>
      <c r="E60" s="117">
        <v>3.1697551405</v>
      </c>
      <c r="F60" s="107">
        <v>2.5225067239999999</v>
      </c>
      <c r="G60" s="107">
        <v>3.9830806218000001</v>
      </c>
      <c r="H60" s="107">
        <v>0.88516362540000004</v>
      </c>
      <c r="I60" s="109">
        <v>3.4230875027000001</v>
      </c>
      <c r="J60" s="107">
        <v>2.8443760637</v>
      </c>
      <c r="K60" s="107">
        <v>4.1195424896999997</v>
      </c>
      <c r="L60" s="107">
        <v>0.98331032559999998</v>
      </c>
      <c r="M60" s="107">
        <v>0.78252319130000003</v>
      </c>
      <c r="N60" s="107">
        <v>1.2356173047000001</v>
      </c>
      <c r="O60" s="116">
        <v>140</v>
      </c>
      <c r="P60" s="116">
        <v>33859</v>
      </c>
      <c r="Q60" s="117">
        <v>3.6156391047000001</v>
      </c>
      <c r="R60" s="107">
        <v>2.9194217424</v>
      </c>
      <c r="S60" s="107">
        <v>4.4778888728000004</v>
      </c>
      <c r="T60" s="107">
        <v>0.61539097180000002</v>
      </c>
      <c r="U60" s="109">
        <v>4.1347942939999998</v>
      </c>
      <c r="V60" s="107">
        <v>3.5035978220000001</v>
      </c>
      <c r="W60" s="107">
        <v>4.8797050124999997</v>
      </c>
      <c r="X60" s="107">
        <v>0.94665158419999995</v>
      </c>
      <c r="Y60" s="107">
        <v>0.76436700049999995</v>
      </c>
      <c r="Z60" s="107">
        <v>1.1724069998</v>
      </c>
      <c r="AA60" s="116">
        <v>155</v>
      </c>
      <c r="AB60" s="116">
        <v>34917</v>
      </c>
      <c r="AC60" s="117">
        <v>3.9072627140999998</v>
      </c>
      <c r="AD60" s="107">
        <v>3.1701893113000001</v>
      </c>
      <c r="AE60" s="107">
        <v>4.8157067031</v>
      </c>
      <c r="AF60" s="107">
        <v>0.62878223720000004</v>
      </c>
      <c r="AG60" s="109">
        <v>4.4390984333999999</v>
      </c>
      <c r="AH60" s="107">
        <v>3.7924915519</v>
      </c>
      <c r="AI60" s="107">
        <v>5.1959495841000001</v>
      </c>
      <c r="AJ60" s="107">
        <v>1.0529154011999999</v>
      </c>
      <c r="AK60" s="107">
        <v>0.85429145539999995</v>
      </c>
      <c r="AL60" s="107">
        <v>1.2977196893</v>
      </c>
      <c r="AM60" s="107">
        <v>0.57764486289999994</v>
      </c>
      <c r="AN60" s="107">
        <v>1.0806561720000001</v>
      </c>
      <c r="AO60" s="107">
        <v>1.4199183618</v>
      </c>
      <c r="AP60" s="107">
        <v>0.82245415889999995</v>
      </c>
      <c r="AQ60" s="107">
        <v>0.37061339529999998</v>
      </c>
      <c r="AR60" s="107">
        <v>1.1406682676</v>
      </c>
      <c r="AS60" s="107">
        <v>0.855128318</v>
      </c>
      <c r="AT60" s="107">
        <v>1.5215542151000001</v>
      </c>
      <c r="AU60" s="106" t="s">
        <v>28</v>
      </c>
      <c r="AV60" s="106" t="s">
        <v>28</v>
      </c>
      <c r="AW60" s="106" t="s">
        <v>28</v>
      </c>
      <c r="AX60" s="106" t="s">
        <v>28</v>
      </c>
      <c r="AY60" s="106" t="s">
        <v>28</v>
      </c>
      <c r="AZ60" s="106" t="s">
        <v>28</v>
      </c>
      <c r="BA60" s="106" t="s">
        <v>28</v>
      </c>
      <c r="BB60" s="106" t="s">
        <v>28</v>
      </c>
      <c r="BC60" s="118" t="s">
        <v>28</v>
      </c>
      <c r="BD60" s="119">
        <v>22.4</v>
      </c>
      <c r="BE60" s="119">
        <v>28</v>
      </c>
      <c r="BF60" s="119">
        <v>31</v>
      </c>
    </row>
    <row r="61" spans="1:93" x14ac:dyDescent="0.3">
      <c r="A61" s="10"/>
      <c r="B61" t="s">
        <v>85</v>
      </c>
      <c r="C61" s="106">
        <v>97</v>
      </c>
      <c r="D61" s="116">
        <v>36259</v>
      </c>
      <c r="E61" s="117">
        <v>2.5274808313000001</v>
      </c>
      <c r="F61" s="107">
        <v>1.9905738219</v>
      </c>
      <c r="G61" s="107">
        <v>3.2092049449000002</v>
      </c>
      <c r="H61" s="107">
        <v>4.5870494999999997E-2</v>
      </c>
      <c r="I61" s="109">
        <v>2.6751978819</v>
      </c>
      <c r="J61" s="107">
        <v>2.1924489490000001</v>
      </c>
      <c r="K61" s="107">
        <v>3.2642418928999999</v>
      </c>
      <c r="L61" s="107">
        <v>0.78406624140000003</v>
      </c>
      <c r="M61" s="107">
        <v>0.61750883150000002</v>
      </c>
      <c r="N61" s="107">
        <v>0.99554830559999996</v>
      </c>
      <c r="O61" s="116">
        <v>139</v>
      </c>
      <c r="P61" s="116">
        <v>35816</v>
      </c>
      <c r="Q61" s="117">
        <v>3.5955997465</v>
      </c>
      <c r="R61" s="107">
        <v>2.9079092313000001</v>
      </c>
      <c r="S61" s="107">
        <v>4.4459219695999996</v>
      </c>
      <c r="T61" s="107">
        <v>0.57717809990000002</v>
      </c>
      <c r="U61" s="109">
        <v>3.8809470627999998</v>
      </c>
      <c r="V61" s="107">
        <v>3.2865462349999999</v>
      </c>
      <c r="W61" s="107">
        <v>4.5828505145999996</v>
      </c>
      <c r="X61" s="107">
        <v>0.94140485200000001</v>
      </c>
      <c r="Y61" s="107">
        <v>0.76135277909999999</v>
      </c>
      <c r="Z61" s="107">
        <v>1.1640373814</v>
      </c>
      <c r="AA61" s="116">
        <v>108</v>
      </c>
      <c r="AB61" s="116">
        <v>35539</v>
      </c>
      <c r="AC61" s="117">
        <v>2.7217307219000002</v>
      </c>
      <c r="AD61" s="107">
        <v>2.1578716815000001</v>
      </c>
      <c r="AE61" s="107">
        <v>3.4329280031999998</v>
      </c>
      <c r="AF61" s="107">
        <v>8.8621277999999994E-3</v>
      </c>
      <c r="AG61" s="109">
        <v>3.0389149947999998</v>
      </c>
      <c r="AH61" s="107">
        <v>2.5165852416000001</v>
      </c>
      <c r="AI61" s="107">
        <v>3.6696568798000002</v>
      </c>
      <c r="AJ61" s="107">
        <v>0.73344241349999995</v>
      </c>
      <c r="AK61" s="107">
        <v>0.58149566419999998</v>
      </c>
      <c r="AL61" s="107">
        <v>0.92509335319999997</v>
      </c>
      <c r="AM61" s="107">
        <v>5.9759870899999998E-2</v>
      </c>
      <c r="AN61" s="107">
        <v>0.75696154019999995</v>
      </c>
      <c r="AO61" s="107">
        <v>1.0115141638</v>
      </c>
      <c r="AP61" s="107">
        <v>0.56646836379999999</v>
      </c>
      <c r="AQ61" s="107">
        <v>1.9319183600000001E-2</v>
      </c>
      <c r="AR61" s="107">
        <v>1.4226021823999999</v>
      </c>
      <c r="AS61" s="107">
        <v>1.0588256895999999</v>
      </c>
      <c r="AT61" s="107">
        <v>1.9113599049000001</v>
      </c>
      <c r="AU61" s="106" t="s">
        <v>28</v>
      </c>
      <c r="AV61" s="106" t="s">
        <v>28</v>
      </c>
      <c r="AW61" s="106" t="s">
        <v>28</v>
      </c>
      <c r="AX61" s="106" t="s">
        <v>28</v>
      </c>
      <c r="AY61" s="106" t="s">
        <v>28</v>
      </c>
      <c r="AZ61" s="106" t="s">
        <v>28</v>
      </c>
      <c r="BA61" s="106" t="s">
        <v>28</v>
      </c>
      <c r="BB61" s="106" t="s">
        <v>28</v>
      </c>
      <c r="BC61" s="118" t="s">
        <v>28</v>
      </c>
      <c r="BD61" s="119">
        <v>19.399999999999999</v>
      </c>
      <c r="BE61" s="119">
        <v>27.8</v>
      </c>
      <c r="BF61" s="119">
        <v>21.6</v>
      </c>
    </row>
    <row r="62" spans="1:93" x14ac:dyDescent="0.3">
      <c r="A62" s="10"/>
      <c r="B62" t="s">
        <v>88</v>
      </c>
      <c r="C62" s="106">
        <v>92</v>
      </c>
      <c r="D62" s="116">
        <v>31208</v>
      </c>
      <c r="E62" s="117">
        <v>2.7437555590999998</v>
      </c>
      <c r="F62" s="107">
        <v>2.1513605488</v>
      </c>
      <c r="G62" s="107">
        <v>3.4992714597000001</v>
      </c>
      <c r="H62" s="107">
        <v>0.1940705455</v>
      </c>
      <c r="I62" s="109">
        <v>2.9479620610000001</v>
      </c>
      <c r="J62" s="107">
        <v>2.4031340363</v>
      </c>
      <c r="K62" s="107">
        <v>3.6163111094999998</v>
      </c>
      <c r="L62" s="107">
        <v>0.85115822919999995</v>
      </c>
      <c r="M62" s="107">
        <v>0.66738752619999997</v>
      </c>
      <c r="N62" s="107">
        <v>1.0855317228000001</v>
      </c>
      <c r="O62" s="116">
        <v>100</v>
      </c>
      <c r="P62" s="116">
        <v>30629</v>
      </c>
      <c r="Q62" s="117">
        <v>2.9676687931000001</v>
      </c>
      <c r="R62" s="107">
        <v>2.3410755098</v>
      </c>
      <c r="S62" s="107">
        <v>3.7619709524</v>
      </c>
      <c r="T62" s="107">
        <v>3.7054483899999997E-2</v>
      </c>
      <c r="U62" s="109">
        <v>3.2648796891999998</v>
      </c>
      <c r="V62" s="107">
        <v>2.6837807150000001</v>
      </c>
      <c r="W62" s="107">
        <v>3.9717996799000002</v>
      </c>
      <c r="X62" s="107">
        <v>0.77699910940000005</v>
      </c>
      <c r="Y62" s="107">
        <v>0.61294359750000005</v>
      </c>
      <c r="Z62" s="107">
        <v>0.98496438900000005</v>
      </c>
      <c r="AA62" s="116">
        <v>116</v>
      </c>
      <c r="AB62" s="116">
        <v>29975</v>
      </c>
      <c r="AC62" s="117">
        <v>3.4802413638999998</v>
      </c>
      <c r="AD62" s="107">
        <v>2.7734777208999999</v>
      </c>
      <c r="AE62" s="107">
        <v>4.3671091567999998</v>
      </c>
      <c r="AF62" s="107">
        <v>0.57952447880000002</v>
      </c>
      <c r="AG62" s="109">
        <v>3.8698915763000001</v>
      </c>
      <c r="AH62" s="107">
        <v>3.2260174947000002</v>
      </c>
      <c r="AI62" s="107">
        <v>4.6422751385999996</v>
      </c>
      <c r="AJ62" s="107">
        <v>0.93784319100000002</v>
      </c>
      <c r="AK62" s="107">
        <v>0.74738701259999996</v>
      </c>
      <c r="AL62" s="107">
        <v>1.1768332018000001</v>
      </c>
      <c r="AM62" s="107">
        <v>0.30554008459999998</v>
      </c>
      <c r="AN62" s="107">
        <v>1.1727189274000001</v>
      </c>
      <c r="AO62" s="107">
        <v>1.5905678861000001</v>
      </c>
      <c r="AP62" s="107">
        <v>0.86464067</v>
      </c>
      <c r="AQ62" s="107">
        <v>0.62771921269999997</v>
      </c>
      <c r="AR62" s="107">
        <v>1.0816083026000001</v>
      </c>
      <c r="AS62" s="107">
        <v>0.78771730569999998</v>
      </c>
      <c r="AT62" s="107">
        <v>1.4851476690000001</v>
      </c>
      <c r="AU62" s="106" t="s">
        <v>28</v>
      </c>
      <c r="AV62" s="106" t="s">
        <v>28</v>
      </c>
      <c r="AW62" s="106" t="s">
        <v>28</v>
      </c>
      <c r="AX62" s="106" t="s">
        <v>28</v>
      </c>
      <c r="AY62" s="106" t="s">
        <v>28</v>
      </c>
      <c r="AZ62" s="106" t="s">
        <v>28</v>
      </c>
      <c r="BA62" s="106" t="s">
        <v>28</v>
      </c>
      <c r="BB62" s="106" t="s">
        <v>28</v>
      </c>
      <c r="BC62" s="118" t="s">
        <v>28</v>
      </c>
      <c r="BD62" s="119">
        <v>18.399999999999999</v>
      </c>
      <c r="BE62" s="119">
        <v>20</v>
      </c>
      <c r="BF62" s="119">
        <v>23.2</v>
      </c>
    </row>
    <row r="63" spans="1:93" x14ac:dyDescent="0.3">
      <c r="A63" s="10"/>
      <c r="B63" t="s">
        <v>90</v>
      </c>
      <c r="C63" s="106">
        <v>109</v>
      </c>
      <c r="D63" s="116">
        <v>23747</v>
      </c>
      <c r="E63" s="117">
        <v>4.3590447731999999</v>
      </c>
      <c r="F63" s="107">
        <v>3.4698706867000002</v>
      </c>
      <c r="G63" s="107">
        <v>5.4760747734999997</v>
      </c>
      <c r="H63" s="107">
        <v>9.5265407000000007E-3</v>
      </c>
      <c r="I63" s="109">
        <v>4.5900534803999999</v>
      </c>
      <c r="J63" s="107">
        <v>3.8044109629</v>
      </c>
      <c r="K63" s="107">
        <v>5.5379377145999999</v>
      </c>
      <c r="L63" s="107">
        <v>1.3522475855</v>
      </c>
      <c r="M63" s="107">
        <v>1.0764111181</v>
      </c>
      <c r="N63" s="107">
        <v>1.6987687156</v>
      </c>
      <c r="O63" s="116">
        <v>116</v>
      </c>
      <c r="P63" s="116">
        <v>23717</v>
      </c>
      <c r="Q63" s="117">
        <v>4.5309082143000001</v>
      </c>
      <c r="R63" s="107">
        <v>3.6232550808999999</v>
      </c>
      <c r="S63" s="107">
        <v>5.6659354056</v>
      </c>
      <c r="T63" s="107">
        <v>0.13419998950000001</v>
      </c>
      <c r="U63" s="109">
        <v>4.8910064511</v>
      </c>
      <c r="V63" s="107">
        <v>4.0772388753</v>
      </c>
      <c r="W63" s="107">
        <v>5.8671921946000003</v>
      </c>
      <c r="X63" s="107">
        <v>1.1862885965000001</v>
      </c>
      <c r="Y63" s="107">
        <v>0.94864560949999999</v>
      </c>
      <c r="Z63" s="107">
        <v>1.4834629708</v>
      </c>
      <c r="AA63" s="116">
        <v>106</v>
      </c>
      <c r="AB63" s="116">
        <v>24228</v>
      </c>
      <c r="AC63" s="117">
        <v>3.9570874409000001</v>
      </c>
      <c r="AD63" s="107">
        <v>3.1380192610000002</v>
      </c>
      <c r="AE63" s="107">
        <v>4.9899442012000002</v>
      </c>
      <c r="AF63" s="107">
        <v>0.58723113869999999</v>
      </c>
      <c r="AG63" s="109">
        <v>4.3751031863999996</v>
      </c>
      <c r="AH63" s="107">
        <v>3.6166984312000001</v>
      </c>
      <c r="AI63" s="107">
        <v>5.2925418737000003</v>
      </c>
      <c r="AJ63" s="107">
        <v>1.0663419932</v>
      </c>
      <c r="AK63" s="107">
        <v>0.84562238349999996</v>
      </c>
      <c r="AL63" s="107">
        <v>1.3446725969</v>
      </c>
      <c r="AM63" s="107">
        <v>0.37334534650000001</v>
      </c>
      <c r="AN63" s="107">
        <v>0.8733541387</v>
      </c>
      <c r="AO63" s="107">
        <v>1.1767078630000001</v>
      </c>
      <c r="AP63" s="107">
        <v>0.64820460160000004</v>
      </c>
      <c r="AQ63" s="107">
        <v>0.79740312999999996</v>
      </c>
      <c r="AR63" s="107">
        <v>1.0394268583999999</v>
      </c>
      <c r="AS63" s="107">
        <v>0.77370078460000002</v>
      </c>
      <c r="AT63" s="107">
        <v>1.3964160507000001</v>
      </c>
      <c r="AU63" s="106" t="s">
        <v>28</v>
      </c>
      <c r="AV63" s="106" t="s">
        <v>28</v>
      </c>
      <c r="AW63" s="106" t="s">
        <v>28</v>
      </c>
      <c r="AX63" s="106" t="s">
        <v>28</v>
      </c>
      <c r="AY63" s="106" t="s">
        <v>28</v>
      </c>
      <c r="AZ63" s="106" t="s">
        <v>28</v>
      </c>
      <c r="BA63" s="106" t="s">
        <v>28</v>
      </c>
      <c r="BB63" s="106" t="s">
        <v>28</v>
      </c>
      <c r="BC63" s="118" t="s">
        <v>28</v>
      </c>
      <c r="BD63" s="119">
        <v>21.8</v>
      </c>
      <c r="BE63" s="119">
        <v>23.2</v>
      </c>
      <c r="BF63" s="119">
        <v>21.2</v>
      </c>
    </row>
    <row r="64" spans="1:93" x14ac:dyDescent="0.3">
      <c r="A64" s="10"/>
      <c r="B64" t="s">
        <v>93</v>
      </c>
      <c r="C64" s="106">
        <v>53</v>
      </c>
      <c r="D64" s="116">
        <v>13704</v>
      </c>
      <c r="E64" s="117">
        <v>3.6540817009</v>
      </c>
      <c r="F64" s="107">
        <v>2.7086757823999998</v>
      </c>
      <c r="G64" s="107">
        <v>4.9294615338999996</v>
      </c>
      <c r="H64" s="107">
        <v>0.41182519899999998</v>
      </c>
      <c r="I64" s="109">
        <v>3.8674839463000001</v>
      </c>
      <c r="J64" s="107">
        <v>2.9546564817999998</v>
      </c>
      <c r="K64" s="107">
        <v>5.0623252370999996</v>
      </c>
      <c r="L64" s="107">
        <v>1.133556413</v>
      </c>
      <c r="M64" s="107">
        <v>0.84027590379999995</v>
      </c>
      <c r="N64" s="107">
        <v>1.5292002730000001</v>
      </c>
      <c r="O64" s="116">
        <v>66</v>
      </c>
      <c r="P64" s="116">
        <v>14005</v>
      </c>
      <c r="Q64" s="117">
        <v>4.3287032021999998</v>
      </c>
      <c r="R64" s="107">
        <v>3.2895902852000001</v>
      </c>
      <c r="S64" s="107">
        <v>5.6960502032999996</v>
      </c>
      <c r="T64" s="107">
        <v>0.37145554040000001</v>
      </c>
      <c r="U64" s="109">
        <v>4.7126026419000002</v>
      </c>
      <c r="V64" s="107">
        <v>3.7024154989000002</v>
      </c>
      <c r="W64" s="107">
        <v>5.9984147287000003</v>
      </c>
      <c r="X64" s="107">
        <v>1.1333470030999999</v>
      </c>
      <c r="Y64" s="107">
        <v>0.86128503550000002</v>
      </c>
      <c r="Z64" s="107">
        <v>1.4913476684</v>
      </c>
      <c r="AA64" s="116">
        <v>55</v>
      </c>
      <c r="AB64" s="116">
        <v>13689</v>
      </c>
      <c r="AC64" s="117">
        <v>3.6132850458000001</v>
      </c>
      <c r="AD64" s="107">
        <v>2.6881637172000001</v>
      </c>
      <c r="AE64" s="107">
        <v>4.8567833642</v>
      </c>
      <c r="AF64" s="107">
        <v>0.85978176939999995</v>
      </c>
      <c r="AG64" s="109">
        <v>4.0178245306000004</v>
      </c>
      <c r="AH64" s="107">
        <v>3.0847144887</v>
      </c>
      <c r="AI64" s="107">
        <v>5.2331954928000002</v>
      </c>
      <c r="AJ64" s="107">
        <v>0.97369533409999998</v>
      </c>
      <c r="AK64" s="107">
        <v>0.72439689519999995</v>
      </c>
      <c r="AL64" s="107">
        <v>1.3087888833000001</v>
      </c>
      <c r="AM64" s="107">
        <v>0.35724507459999999</v>
      </c>
      <c r="AN64" s="107">
        <v>0.83472690940000005</v>
      </c>
      <c r="AO64" s="107">
        <v>1.2262301070999999</v>
      </c>
      <c r="AP64" s="107">
        <v>0.56822044189999998</v>
      </c>
      <c r="AQ64" s="107">
        <v>0.39140903370000002</v>
      </c>
      <c r="AR64" s="107">
        <v>1.1846213512999999</v>
      </c>
      <c r="AS64" s="107">
        <v>0.80410992120000002</v>
      </c>
      <c r="AT64" s="107">
        <v>1.7451939205</v>
      </c>
      <c r="AU64" s="106" t="s">
        <v>28</v>
      </c>
      <c r="AV64" s="106" t="s">
        <v>28</v>
      </c>
      <c r="AW64" s="106" t="s">
        <v>28</v>
      </c>
      <c r="AX64" s="106" t="s">
        <v>28</v>
      </c>
      <c r="AY64" s="106" t="s">
        <v>28</v>
      </c>
      <c r="AZ64" s="106" t="s">
        <v>28</v>
      </c>
      <c r="BA64" s="106" t="s">
        <v>28</v>
      </c>
      <c r="BB64" s="106" t="s">
        <v>28</v>
      </c>
      <c r="BC64" s="118" t="s">
        <v>28</v>
      </c>
      <c r="BD64" s="119">
        <v>10.6</v>
      </c>
      <c r="BE64" s="119">
        <v>13.2</v>
      </c>
      <c r="BF64" s="119">
        <v>11</v>
      </c>
    </row>
    <row r="65" spans="1:93" x14ac:dyDescent="0.3">
      <c r="A65" s="10"/>
      <c r="B65" t="s">
        <v>92</v>
      </c>
      <c r="C65" s="106">
        <v>28</v>
      </c>
      <c r="D65" s="116">
        <v>14156</v>
      </c>
      <c r="E65" s="117">
        <v>2.0038644669000001</v>
      </c>
      <c r="F65" s="107">
        <v>1.3539612434999999</v>
      </c>
      <c r="G65" s="107">
        <v>2.9657221144000001</v>
      </c>
      <c r="H65" s="107">
        <v>1.7466766099999999E-2</v>
      </c>
      <c r="I65" s="109">
        <v>1.9779598757000001</v>
      </c>
      <c r="J65" s="107">
        <v>1.3657006183</v>
      </c>
      <c r="K65" s="107">
        <v>2.8647019832999998</v>
      </c>
      <c r="L65" s="107">
        <v>0.62163180880000002</v>
      </c>
      <c r="M65" s="107">
        <v>0.4200211096</v>
      </c>
      <c r="N65" s="107">
        <v>0.92001591569999996</v>
      </c>
      <c r="O65" s="116">
        <v>70</v>
      </c>
      <c r="P65" s="116">
        <v>14794</v>
      </c>
      <c r="Q65" s="117">
        <v>4.8461273698999996</v>
      </c>
      <c r="R65" s="107">
        <v>3.7114784662</v>
      </c>
      <c r="S65" s="107">
        <v>6.3276537096999999</v>
      </c>
      <c r="T65" s="107">
        <v>8.0228118000000001E-2</v>
      </c>
      <c r="U65" s="109">
        <v>4.7316479653999997</v>
      </c>
      <c r="V65" s="107">
        <v>3.7434702146999999</v>
      </c>
      <c r="W65" s="107">
        <v>5.9806786708999997</v>
      </c>
      <c r="X65" s="107">
        <v>1.2688197077000001</v>
      </c>
      <c r="Y65" s="107">
        <v>0.97174437709999995</v>
      </c>
      <c r="Z65" s="107">
        <v>1.6567149638000001</v>
      </c>
      <c r="AA65" s="116">
        <v>56</v>
      </c>
      <c r="AB65" s="116">
        <v>16124</v>
      </c>
      <c r="AC65" s="117">
        <v>3.6237721122000002</v>
      </c>
      <c r="AD65" s="107">
        <v>2.7055940163000001</v>
      </c>
      <c r="AE65" s="107">
        <v>4.8535457433999998</v>
      </c>
      <c r="AF65" s="107">
        <v>0.87337962729999996</v>
      </c>
      <c r="AG65" s="109">
        <v>3.4730836021</v>
      </c>
      <c r="AH65" s="107">
        <v>2.6728134417999998</v>
      </c>
      <c r="AI65" s="107">
        <v>4.5129635754999997</v>
      </c>
      <c r="AJ65" s="107">
        <v>0.97652135179999999</v>
      </c>
      <c r="AK65" s="107">
        <v>0.72909395079999995</v>
      </c>
      <c r="AL65" s="107">
        <v>1.3079164207</v>
      </c>
      <c r="AM65" s="107">
        <v>0.13017739540000001</v>
      </c>
      <c r="AN65" s="107">
        <v>0.74776658470000001</v>
      </c>
      <c r="AO65" s="107">
        <v>1.0895520394</v>
      </c>
      <c r="AP65" s="107">
        <v>0.51319702489999997</v>
      </c>
      <c r="AQ65" s="107">
        <v>1.5880970000000001E-4</v>
      </c>
      <c r="AR65" s="107">
        <v>2.4183907893000001</v>
      </c>
      <c r="AS65" s="107">
        <v>1.5293254073</v>
      </c>
      <c r="AT65" s="107">
        <v>3.8243097133999999</v>
      </c>
      <c r="AU65" s="106" t="s">
        <v>28</v>
      </c>
      <c r="AV65" s="106" t="s">
        <v>28</v>
      </c>
      <c r="AW65" s="106" t="s">
        <v>28</v>
      </c>
      <c r="AX65" s="106" t="s">
        <v>228</v>
      </c>
      <c r="AY65" s="106" t="s">
        <v>28</v>
      </c>
      <c r="AZ65" s="106" t="s">
        <v>28</v>
      </c>
      <c r="BA65" s="106" t="s">
        <v>28</v>
      </c>
      <c r="BB65" s="106" t="s">
        <v>28</v>
      </c>
      <c r="BC65" s="118" t="s">
        <v>433</v>
      </c>
      <c r="BD65" s="119">
        <v>5.6</v>
      </c>
      <c r="BE65" s="119">
        <v>14</v>
      </c>
      <c r="BF65" s="119">
        <v>11.2</v>
      </c>
    </row>
    <row r="66" spans="1:93" x14ac:dyDescent="0.3">
      <c r="A66" s="10"/>
      <c r="B66" t="s">
        <v>91</v>
      </c>
      <c r="C66" s="106">
        <v>86</v>
      </c>
      <c r="D66" s="116">
        <v>17901</v>
      </c>
      <c r="E66" s="117">
        <v>4.6392856874000001</v>
      </c>
      <c r="F66" s="107">
        <v>3.6089878255999999</v>
      </c>
      <c r="G66" s="107">
        <v>5.9637141297999996</v>
      </c>
      <c r="H66" s="107">
        <v>4.4912850999999998E-3</v>
      </c>
      <c r="I66" s="109">
        <v>4.8042008826</v>
      </c>
      <c r="J66" s="107">
        <v>3.8889623236999999</v>
      </c>
      <c r="K66" s="107">
        <v>5.9348340763999996</v>
      </c>
      <c r="L66" s="107">
        <v>1.4391829393</v>
      </c>
      <c r="M66" s="107">
        <v>1.1195675490999999</v>
      </c>
      <c r="N66" s="107">
        <v>1.8500424869000001</v>
      </c>
      <c r="O66" s="116">
        <v>99</v>
      </c>
      <c r="P66" s="116">
        <v>18091</v>
      </c>
      <c r="Q66" s="117">
        <v>4.9621480024000002</v>
      </c>
      <c r="R66" s="107">
        <v>3.906409236</v>
      </c>
      <c r="S66" s="107">
        <v>6.3032087295999997</v>
      </c>
      <c r="T66" s="107">
        <v>3.1991164599999997E-2</v>
      </c>
      <c r="U66" s="109">
        <v>5.4723343098999999</v>
      </c>
      <c r="V66" s="107">
        <v>4.4939025138000002</v>
      </c>
      <c r="W66" s="107">
        <v>6.6637944875999997</v>
      </c>
      <c r="X66" s="107">
        <v>1.2991963886</v>
      </c>
      <c r="Y66" s="107">
        <v>1.0227814182999999</v>
      </c>
      <c r="Z66" s="107">
        <v>1.6503147456</v>
      </c>
      <c r="AA66" s="116">
        <v>102</v>
      </c>
      <c r="AB66" s="116">
        <v>18205</v>
      </c>
      <c r="AC66" s="117">
        <v>4.9981657487</v>
      </c>
      <c r="AD66" s="107">
        <v>3.9404324248</v>
      </c>
      <c r="AE66" s="107">
        <v>6.3398272468999997</v>
      </c>
      <c r="AF66" s="107">
        <v>1.4101671499999999E-2</v>
      </c>
      <c r="AG66" s="109">
        <v>5.6028563581000004</v>
      </c>
      <c r="AH66" s="107">
        <v>4.6145353452000002</v>
      </c>
      <c r="AI66" s="107">
        <v>6.8028516462999997</v>
      </c>
      <c r="AJ66" s="107">
        <v>1.3468881105999999</v>
      </c>
      <c r="AK66" s="107">
        <v>1.0618538581000001</v>
      </c>
      <c r="AL66" s="107">
        <v>1.7084343280000001</v>
      </c>
      <c r="AM66" s="107">
        <v>0.9640374612</v>
      </c>
      <c r="AN66" s="107">
        <v>1.007258499</v>
      </c>
      <c r="AO66" s="107">
        <v>1.3793610356999999</v>
      </c>
      <c r="AP66" s="107">
        <v>0.73553598919999996</v>
      </c>
      <c r="AQ66" s="107">
        <v>0.68456393550000005</v>
      </c>
      <c r="AR66" s="107">
        <v>1.0695931090999999</v>
      </c>
      <c r="AS66" s="107">
        <v>0.77312608819999995</v>
      </c>
      <c r="AT66" s="107">
        <v>1.4797449427</v>
      </c>
      <c r="AU66" s="106">
        <v>1</v>
      </c>
      <c r="AV66" s="106" t="s">
        <v>28</v>
      </c>
      <c r="AW66" s="106" t="s">
        <v>28</v>
      </c>
      <c r="AX66" s="106" t="s">
        <v>28</v>
      </c>
      <c r="AY66" s="106" t="s">
        <v>28</v>
      </c>
      <c r="AZ66" s="106" t="s">
        <v>28</v>
      </c>
      <c r="BA66" s="106" t="s">
        <v>28</v>
      </c>
      <c r="BB66" s="106" t="s">
        <v>28</v>
      </c>
      <c r="BC66" s="118">
        <v>-1</v>
      </c>
      <c r="BD66" s="119">
        <v>17.2</v>
      </c>
      <c r="BE66" s="119">
        <v>19.8</v>
      </c>
      <c r="BF66" s="119">
        <v>20.399999999999999</v>
      </c>
      <c r="BQ66" s="52"/>
      <c r="CC66" s="4"/>
      <c r="CO66" s="4"/>
    </row>
    <row r="67" spans="1:93" x14ac:dyDescent="0.3">
      <c r="A67" s="10"/>
      <c r="B67" t="s">
        <v>131</v>
      </c>
      <c r="C67" s="106">
        <v>77</v>
      </c>
      <c r="D67" s="116">
        <v>21342</v>
      </c>
      <c r="E67" s="117">
        <v>3.4574071214000002</v>
      </c>
      <c r="F67" s="107">
        <v>2.6609484123999998</v>
      </c>
      <c r="G67" s="107">
        <v>4.4922569513999999</v>
      </c>
      <c r="H67" s="107">
        <v>0.60011382589999995</v>
      </c>
      <c r="I67" s="109">
        <v>3.6079092869</v>
      </c>
      <c r="J67" s="107">
        <v>2.8857067217000001</v>
      </c>
      <c r="K67" s="107">
        <v>4.5108566732000002</v>
      </c>
      <c r="L67" s="107">
        <v>1.0725447145</v>
      </c>
      <c r="M67" s="107">
        <v>0.82547008649999998</v>
      </c>
      <c r="N67" s="107">
        <v>1.3935722003</v>
      </c>
      <c r="O67" s="116">
        <v>127</v>
      </c>
      <c r="P67" s="116">
        <v>20655</v>
      </c>
      <c r="Q67" s="117">
        <v>5.6663180796999999</v>
      </c>
      <c r="R67" s="107">
        <v>4.5432534458999996</v>
      </c>
      <c r="S67" s="107">
        <v>7.0669974638999999</v>
      </c>
      <c r="T67" s="107">
        <v>4.6553620000000002E-4</v>
      </c>
      <c r="U67" s="109">
        <v>6.1486322924000003</v>
      </c>
      <c r="V67" s="107">
        <v>5.1670968114000004</v>
      </c>
      <c r="W67" s="107">
        <v>7.3166190700999998</v>
      </c>
      <c r="X67" s="107">
        <v>1.4835631629999999</v>
      </c>
      <c r="Y67" s="107">
        <v>1.1895208419000001</v>
      </c>
      <c r="Z67" s="107">
        <v>1.8502909585</v>
      </c>
      <c r="AA67" s="116">
        <v>87</v>
      </c>
      <c r="AB67" s="116">
        <v>20300</v>
      </c>
      <c r="AC67" s="117">
        <v>3.8688252916999999</v>
      </c>
      <c r="AD67" s="107">
        <v>3.0079003104000002</v>
      </c>
      <c r="AE67" s="107">
        <v>4.9761652958000004</v>
      </c>
      <c r="AF67" s="107">
        <v>0.74554305750000005</v>
      </c>
      <c r="AG67" s="109">
        <v>4.2857142857000001</v>
      </c>
      <c r="AH67" s="107">
        <v>3.4734802216</v>
      </c>
      <c r="AI67" s="107">
        <v>5.2878800992999997</v>
      </c>
      <c r="AJ67" s="107">
        <v>1.0425574199000001</v>
      </c>
      <c r="AK67" s="107">
        <v>0.81055838680000003</v>
      </c>
      <c r="AL67" s="107">
        <v>1.3409595059999999</v>
      </c>
      <c r="AM67" s="107">
        <v>1.6452126300000001E-2</v>
      </c>
      <c r="AN67" s="107">
        <v>0.68277587620000002</v>
      </c>
      <c r="AO67" s="107">
        <v>0.93258180619999997</v>
      </c>
      <c r="AP67" s="107">
        <v>0.49988418610000002</v>
      </c>
      <c r="AQ67" s="107">
        <v>2.4838733999999999E-3</v>
      </c>
      <c r="AR67" s="107">
        <v>1.6388923493000001</v>
      </c>
      <c r="AS67" s="107">
        <v>1.1900144489</v>
      </c>
      <c r="AT67" s="107">
        <v>2.2570886724000001</v>
      </c>
      <c r="AU67" s="106" t="s">
        <v>28</v>
      </c>
      <c r="AV67" s="106">
        <v>2</v>
      </c>
      <c r="AW67" s="106" t="s">
        <v>28</v>
      </c>
      <c r="AX67" s="106" t="s">
        <v>228</v>
      </c>
      <c r="AY67" s="106" t="s">
        <v>28</v>
      </c>
      <c r="AZ67" s="106" t="s">
        <v>28</v>
      </c>
      <c r="BA67" s="106" t="s">
        <v>28</v>
      </c>
      <c r="BB67" s="106" t="s">
        <v>28</v>
      </c>
      <c r="BC67" s="118" t="s">
        <v>434</v>
      </c>
      <c r="BD67" s="119">
        <v>15.4</v>
      </c>
      <c r="BE67" s="119">
        <v>25.4</v>
      </c>
      <c r="BF67" s="119">
        <v>17.399999999999999</v>
      </c>
      <c r="BQ67" s="52"/>
    </row>
    <row r="68" spans="1:93" x14ac:dyDescent="0.3">
      <c r="A68" s="10"/>
      <c r="B68" t="s">
        <v>94</v>
      </c>
      <c r="C68" s="106">
        <v>51</v>
      </c>
      <c r="D68" s="116">
        <v>20791</v>
      </c>
      <c r="E68" s="117">
        <v>2.7378198035999999</v>
      </c>
      <c r="F68" s="107">
        <v>2.0221269047999999</v>
      </c>
      <c r="G68" s="107">
        <v>3.7068184293000002</v>
      </c>
      <c r="H68" s="107">
        <v>0.29077769279999999</v>
      </c>
      <c r="I68" s="109">
        <v>2.4529844644000001</v>
      </c>
      <c r="J68" s="107">
        <v>1.8642439435</v>
      </c>
      <c r="K68" s="107">
        <v>3.2276531210999999</v>
      </c>
      <c r="L68" s="107">
        <v>0.84931685990000005</v>
      </c>
      <c r="M68" s="107">
        <v>0.6272971182</v>
      </c>
      <c r="N68" s="107">
        <v>1.149916216</v>
      </c>
      <c r="O68" s="116">
        <v>75</v>
      </c>
      <c r="P68" s="116">
        <v>24047</v>
      </c>
      <c r="Q68" s="117">
        <v>3.4814188183999999</v>
      </c>
      <c r="R68" s="107">
        <v>2.6835219896</v>
      </c>
      <c r="S68" s="107">
        <v>4.5165558681000002</v>
      </c>
      <c r="T68" s="107">
        <v>0.4854173068</v>
      </c>
      <c r="U68" s="109">
        <v>3.1188921695</v>
      </c>
      <c r="V68" s="107">
        <v>2.4872078056000002</v>
      </c>
      <c r="W68" s="107">
        <v>3.9110074932000001</v>
      </c>
      <c r="X68" s="107">
        <v>0.91150984489999998</v>
      </c>
      <c r="Y68" s="107">
        <v>0.70260340399999999</v>
      </c>
      <c r="Z68" s="107">
        <v>1.1825308455000001</v>
      </c>
      <c r="AA68" s="116">
        <v>91</v>
      </c>
      <c r="AB68" s="116">
        <v>26241</v>
      </c>
      <c r="AC68" s="117">
        <v>3.7629237768000001</v>
      </c>
      <c r="AD68" s="107">
        <v>2.9505701451999999</v>
      </c>
      <c r="AE68" s="107">
        <v>4.7989353422000001</v>
      </c>
      <c r="AF68" s="107">
        <v>0.91066484270000003</v>
      </c>
      <c r="AG68" s="109">
        <v>3.4678556456999998</v>
      </c>
      <c r="AH68" s="107">
        <v>2.8237799094999998</v>
      </c>
      <c r="AI68" s="107">
        <v>4.2588385657999996</v>
      </c>
      <c r="AJ68" s="107">
        <v>1.0140194524999999</v>
      </c>
      <c r="AK68" s="107">
        <v>0.79510925570000002</v>
      </c>
      <c r="AL68" s="107">
        <v>1.293200202</v>
      </c>
      <c r="AM68" s="107">
        <v>0.64890787719999998</v>
      </c>
      <c r="AN68" s="107">
        <v>1.0808592626</v>
      </c>
      <c r="AO68" s="107">
        <v>1.5105814409</v>
      </c>
      <c r="AP68" s="107">
        <v>0.77338216520000003</v>
      </c>
      <c r="AQ68" s="107">
        <v>0.21578800270000001</v>
      </c>
      <c r="AR68" s="107">
        <v>1.2716026138000001</v>
      </c>
      <c r="AS68" s="107">
        <v>0.869199634</v>
      </c>
      <c r="AT68" s="107">
        <v>1.8603012981</v>
      </c>
      <c r="AU68" s="106" t="s">
        <v>28</v>
      </c>
      <c r="AV68" s="106" t="s">
        <v>28</v>
      </c>
      <c r="AW68" s="106" t="s">
        <v>28</v>
      </c>
      <c r="AX68" s="106" t="s">
        <v>28</v>
      </c>
      <c r="AY68" s="106" t="s">
        <v>28</v>
      </c>
      <c r="AZ68" s="106" t="s">
        <v>28</v>
      </c>
      <c r="BA68" s="106" t="s">
        <v>28</v>
      </c>
      <c r="BB68" s="106" t="s">
        <v>28</v>
      </c>
      <c r="BC68" s="118" t="s">
        <v>28</v>
      </c>
      <c r="BD68" s="119">
        <v>10.199999999999999</v>
      </c>
      <c r="BE68" s="119">
        <v>15</v>
      </c>
      <c r="BF68" s="119">
        <v>18.2</v>
      </c>
    </row>
    <row r="69" spans="1:93" s="3" customFormat="1" x14ac:dyDescent="0.3">
      <c r="A69" s="10"/>
      <c r="B69" s="3" t="s">
        <v>182</v>
      </c>
      <c r="C69" s="112">
        <v>54</v>
      </c>
      <c r="D69" s="113">
        <v>20619</v>
      </c>
      <c r="E69" s="108">
        <v>2.7048483067000002</v>
      </c>
      <c r="F69" s="114">
        <v>2.0032693108999999</v>
      </c>
      <c r="G69" s="114">
        <v>3.6521322033999999</v>
      </c>
      <c r="H69" s="114">
        <v>0.25213967399999998</v>
      </c>
      <c r="I69" s="115">
        <v>2.6189436926999998</v>
      </c>
      <c r="J69" s="114">
        <v>2.0058215960000001</v>
      </c>
      <c r="K69" s="114">
        <v>3.4194796183</v>
      </c>
      <c r="L69" s="114">
        <v>0.83908855770000002</v>
      </c>
      <c r="M69" s="114">
        <v>0.62144718160000001</v>
      </c>
      <c r="N69" s="114">
        <v>1.1329516467</v>
      </c>
      <c r="O69" s="113">
        <v>74</v>
      </c>
      <c r="P69" s="113">
        <v>20697</v>
      </c>
      <c r="Q69" s="108">
        <v>3.3328521060999998</v>
      </c>
      <c r="R69" s="114">
        <v>2.5506795009999998</v>
      </c>
      <c r="S69" s="114">
        <v>4.3548800062000002</v>
      </c>
      <c r="T69" s="114">
        <v>0.31802638170000003</v>
      </c>
      <c r="U69" s="115">
        <v>3.5753974006</v>
      </c>
      <c r="V69" s="114">
        <v>2.8469127050999998</v>
      </c>
      <c r="W69" s="114">
        <v>4.4902910263000004</v>
      </c>
      <c r="X69" s="114">
        <v>0.87261190479999995</v>
      </c>
      <c r="Y69" s="114">
        <v>0.66782240159999995</v>
      </c>
      <c r="Z69" s="114">
        <v>1.1402006497999999</v>
      </c>
      <c r="AA69" s="113">
        <v>92</v>
      </c>
      <c r="AB69" s="113">
        <v>20476</v>
      </c>
      <c r="AC69" s="108">
        <v>4.0705481744999998</v>
      </c>
      <c r="AD69" s="114">
        <v>3.1751829579000002</v>
      </c>
      <c r="AE69" s="114">
        <v>5.2183961239999999</v>
      </c>
      <c r="AF69" s="114">
        <v>0.4654825105</v>
      </c>
      <c r="AG69" s="115">
        <v>4.4930650518000004</v>
      </c>
      <c r="AH69" s="114">
        <v>3.6626785996</v>
      </c>
      <c r="AI69" s="114">
        <v>5.5117130839000001</v>
      </c>
      <c r="AJ69" s="114">
        <v>1.0969169921999999</v>
      </c>
      <c r="AK69" s="114">
        <v>0.85563712569999995</v>
      </c>
      <c r="AL69" s="114">
        <v>1.4062350168</v>
      </c>
      <c r="AM69" s="114">
        <v>0.2545080743</v>
      </c>
      <c r="AN69" s="114">
        <v>1.2213407751000001</v>
      </c>
      <c r="AO69" s="114">
        <v>1.7226708021999999</v>
      </c>
      <c r="AP69" s="114">
        <v>0.86590733819999999</v>
      </c>
      <c r="AQ69" s="114">
        <v>0.28545159660000002</v>
      </c>
      <c r="AR69" s="114">
        <v>1.2321770864999999</v>
      </c>
      <c r="AS69" s="114">
        <v>0.84003255960000001</v>
      </c>
      <c r="AT69" s="114">
        <v>1.8073827678000001</v>
      </c>
      <c r="AU69" s="112" t="s">
        <v>28</v>
      </c>
      <c r="AV69" s="112" t="s">
        <v>28</v>
      </c>
      <c r="AW69" s="112" t="s">
        <v>28</v>
      </c>
      <c r="AX69" s="112" t="s">
        <v>28</v>
      </c>
      <c r="AY69" s="112" t="s">
        <v>28</v>
      </c>
      <c r="AZ69" s="112" t="s">
        <v>28</v>
      </c>
      <c r="BA69" s="112" t="s">
        <v>28</v>
      </c>
      <c r="BB69" s="112" t="s">
        <v>28</v>
      </c>
      <c r="BC69" s="110" t="s">
        <v>28</v>
      </c>
      <c r="BD69" s="111">
        <v>10.8</v>
      </c>
      <c r="BE69" s="111">
        <v>14.8</v>
      </c>
      <c r="BF69" s="111">
        <v>18.399999999999999</v>
      </c>
      <c r="BG69" s="43"/>
      <c r="BH69" s="43"/>
      <c r="BI69" s="43"/>
      <c r="BJ69" s="43"/>
      <c r="BK69" s="43"/>
      <c r="BL69" s="43"/>
      <c r="BM69" s="43"/>
      <c r="BN69" s="43"/>
      <c r="BO69" s="43"/>
      <c r="BP69" s="43"/>
      <c r="BQ69" s="43"/>
      <c r="BR69" s="43"/>
      <c r="BS69" s="43"/>
      <c r="BT69" s="43"/>
      <c r="BU69" s="43"/>
      <c r="BV69" s="43"/>
      <c r="BW69" s="43"/>
    </row>
    <row r="70" spans="1:93" x14ac:dyDescent="0.3">
      <c r="A70" s="10"/>
      <c r="B70" t="s">
        <v>181</v>
      </c>
      <c r="C70" s="106"/>
      <c r="D70" s="116"/>
      <c r="E70" s="117"/>
      <c r="F70" s="107"/>
      <c r="G70" s="107"/>
      <c r="H70" s="107"/>
      <c r="I70" s="109"/>
      <c r="J70" s="107"/>
      <c r="K70" s="107"/>
      <c r="L70" s="107"/>
      <c r="M70" s="107"/>
      <c r="N70" s="107"/>
      <c r="O70" s="116">
        <v>11</v>
      </c>
      <c r="P70" s="116">
        <v>2506</v>
      </c>
      <c r="Q70" s="117">
        <v>5.6664154116000001</v>
      </c>
      <c r="R70" s="107">
        <v>3.0813696636999999</v>
      </c>
      <c r="S70" s="107">
        <v>10.420127126000001</v>
      </c>
      <c r="T70" s="107">
        <v>0.20439279869999999</v>
      </c>
      <c r="U70" s="109">
        <v>4.3894652832999999</v>
      </c>
      <c r="V70" s="107">
        <v>2.4308865836</v>
      </c>
      <c r="W70" s="107">
        <v>7.9260816211999998</v>
      </c>
      <c r="X70" s="107">
        <v>1.4835886465999999</v>
      </c>
      <c r="Y70" s="107">
        <v>0.80676842709999996</v>
      </c>
      <c r="Z70" s="107">
        <v>2.7282119605999999</v>
      </c>
      <c r="AA70" s="116" t="s">
        <v>28</v>
      </c>
      <c r="AB70" s="116" t="s">
        <v>28</v>
      </c>
      <c r="AC70" s="117" t="s">
        <v>28</v>
      </c>
      <c r="AD70" s="107" t="s">
        <v>28</v>
      </c>
      <c r="AE70" s="107" t="s">
        <v>28</v>
      </c>
      <c r="AF70" s="107" t="s">
        <v>28</v>
      </c>
      <c r="AG70" s="109" t="s">
        <v>28</v>
      </c>
      <c r="AH70" s="107" t="s">
        <v>28</v>
      </c>
      <c r="AI70" s="107" t="s">
        <v>28</v>
      </c>
      <c r="AJ70" s="107" t="s">
        <v>28</v>
      </c>
      <c r="AK70" s="107" t="s">
        <v>28</v>
      </c>
      <c r="AL70" s="107" t="s">
        <v>28</v>
      </c>
      <c r="AM70" s="107">
        <v>6.3823582300000001E-2</v>
      </c>
      <c r="AN70" s="107">
        <v>0.29597747790000001</v>
      </c>
      <c r="AO70" s="107">
        <v>1.0725009416</v>
      </c>
      <c r="AP70" s="107">
        <v>8.1680737099999998E-2</v>
      </c>
      <c r="AQ70" s="107">
        <v>0.67185936089999998</v>
      </c>
      <c r="AR70" s="107">
        <v>1.2216652748000001</v>
      </c>
      <c r="AS70" s="107">
        <v>0.4837586358</v>
      </c>
      <c r="AT70" s="107">
        <v>3.0851460479999999</v>
      </c>
      <c r="AU70" s="106" t="s">
        <v>28</v>
      </c>
      <c r="AV70" s="106" t="s">
        <v>28</v>
      </c>
      <c r="AW70" s="106" t="s">
        <v>28</v>
      </c>
      <c r="AX70" s="106" t="s">
        <v>28</v>
      </c>
      <c r="AY70" s="106" t="s">
        <v>28</v>
      </c>
      <c r="AZ70" s="106" t="s">
        <v>426</v>
      </c>
      <c r="BA70" s="106" t="s">
        <v>28</v>
      </c>
      <c r="BB70" s="106" t="s">
        <v>426</v>
      </c>
      <c r="BC70" s="118" t="s">
        <v>427</v>
      </c>
      <c r="BD70" s="119"/>
      <c r="BE70" s="119">
        <v>2.2000000000000002</v>
      </c>
      <c r="BF70" s="119" t="s">
        <v>28</v>
      </c>
    </row>
    <row r="71" spans="1:93" x14ac:dyDescent="0.3">
      <c r="A71" s="10"/>
      <c r="B71" t="s">
        <v>183</v>
      </c>
      <c r="C71" s="106">
        <v>75</v>
      </c>
      <c r="D71" s="116">
        <v>25687</v>
      </c>
      <c r="E71" s="117">
        <v>4.0074750829000001</v>
      </c>
      <c r="F71" s="107">
        <v>3.0658214967999999</v>
      </c>
      <c r="G71" s="107">
        <v>5.2383534255999997</v>
      </c>
      <c r="H71" s="107">
        <v>0.111193905</v>
      </c>
      <c r="I71" s="109">
        <v>2.9197648616</v>
      </c>
      <c r="J71" s="107">
        <v>2.3284107176000002</v>
      </c>
      <c r="K71" s="107">
        <v>3.6613071665999999</v>
      </c>
      <c r="L71" s="107">
        <v>1.2431848689</v>
      </c>
      <c r="M71" s="107">
        <v>0.95106839509999996</v>
      </c>
      <c r="N71" s="107">
        <v>1.6250236325</v>
      </c>
      <c r="O71" s="116">
        <v>88</v>
      </c>
      <c r="P71" s="116">
        <v>27087</v>
      </c>
      <c r="Q71" s="117">
        <v>4.0442593207000002</v>
      </c>
      <c r="R71" s="107">
        <v>3.1432128595000002</v>
      </c>
      <c r="S71" s="107">
        <v>5.2036035052000003</v>
      </c>
      <c r="T71" s="107">
        <v>0.65644189779999995</v>
      </c>
      <c r="U71" s="109">
        <v>3.2487909329</v>
      </c>
      <c r="V71" s="107">
        <v>2.6362304677999999</v>
      </c>
      <c r="W71" s="107">
        <v>4.0036873310000001</v>
      </c>
      <c r="X71" s="107">
        <v>1.0588735164</v>
      </c>
      <c r="Y71" s="107">
        <v>0.82296029739999998</v>
      </c>
      <c r="Z71" s="107">
        <v>1.3624145992000001</v>
      </c>
      <c r="AA71" s="116">
        <v>111</v>
      </c>
      <c r="AB71" s="116">
        <v>27234</v>
      </c>
      <c r="AC71" s="117">
        <v>4.7542154655999997</v>
      </c>
      <c r="AD71" s="107">
        <v>3.7671923390000002</v>
      </c>
      <c r="AE71" s="107">
        <v>5.9998435598000004</v>
      </c>
      <c r="AF71" s="107">
        <v>3.6908584799999998E-2</v>
      </c>
      <c r="AG71" s="109">
        <v>4.0757876183999997</v>
      </c>
      <c r="AH71" s="107">
        <v>3.3839120784999999</v>
      </c>
      <c r="AI71" s="107">
        <v>4.9091242103999999</v>
      </c>
      <c r="AJ71" s="107">
        <v>1.2811492471000001</v>
      </c>
      <c r="AK71" s="107">
        <v>1.0151697296</v>
      </c>
      <c r="AL71" s="107">
        <v>1.6168167208999999</v>
      </c>
      <c r="AM71" s="107">
        <v>0.32253247080000003</v>
      </c>
      <c r="AN71" s="107">
        <v>1.1755466424000001</v>
      </c>
      <c r="AO71" s="107">
        <v>1.6195750348</v>
      </c>
      <c r="AP71" s="107">
        <v>0.85325463710000005</v>
      </c>
      <c r="AQ71" s="107">
        <v>0.95881998079999997</v>
      </c>
      <c r="AR71" s="107">
        <v>1.0091789062000001</v>
      </c>
      <c r="AS71" s="107">
        <v>0.71341581139999999</v>
      </c>
      <c r="AT71" s="107">
        <v>1.4275574615</v>
      </c>
      <c r="AU71" s="106" t="s">
        <v>28</v>
      </c>
      <c r="AV71" s="106" t="s">
        <v>28</v>
      </c>
      <c r="AW71" s="106" t="s">
        <v>28</v>
      </c>
      <c r="AX71" s="106" t="s">
        <v>28</v>
      </c>
      <c r="AY71" s="106" t="s">
        <v>28</v>
      </c>
      <c r="AZ71" s="106" t="s">
        <v>28</v>
      </c>
      <c r="BA71" s="106" t="s">
        <v>28</v>
      </c>
      <c r="BB71" s="106" t="s">
        <v>28</v>
      </c>
      <c r="BC71" s="118" t="s">
        <v>28</v>
      </c>
      <c r="BD71" s="119">
        <v>15</v>
      </c>
      <c r="BE71" s="119">
        <v>17.600000000000001</v>
      </c>
      <c r="BF71" s="119">
        <v>22.2</v>
      </c>
    </row>
    <row r="72" spans="1:93" x14ac:dyDescent="0.3">
      <c r="A72" s="10"/>
      <c r="B72" t="s">
        <v>184</v>
      </c>
      <c r="C72" s="106">
        <v>74</v>
      </c>
      <c r="D72" s="116">
        <v>22265</v>
      </c>
      <c r="E72" s="117">
        <v>3.7407351308000001</v>
      </c>
      <c r="F72" s="107">
        <v>2.8645732008000002</v>
      </c>
      <c r="G72" s="107">
        <v>4.8848810406999998</v>
      </c>
      <c r="H72" s="107">
        <v>0.27446568170000002</v>
      </c>
      <c r="I72" s="109">
        <v>3.3236020659999999</v>
      </c>
      <c r="J72" s="107">
        <v>2.6464204920999999</v>
      </c>
      <c r="K72" s="107">
        <v>4.1740648268999996</v>
      </c>
      <c r="L72" s="107">
        <v>1.1604377362</v>
      </c>
      <c r="M72" s="107">
        <v>0.88863785439999998</v>
      </c>
      <c r="N72" s="107">
        <v>1.5153706686999999</v>
      </c>
      <c r="O72" s="116">
        <v>114</v>
      </c>
      <c r="P72" s="116">
        <v>23396</v>
      </c>
      <c r="Q72" s="117">
        <v>5.1062170838999998</v>
      </c>
      <c r="R72" s="107">
        <v>4.0593267474000001</v>
      </c>
      <c r="S72" s="107">
        <v>6.4230978509999996</v>
      </c>
      <c r="T72" s="107">
        <v>1.3123543099999999E-2</v>
      </c>
      <c r="U72" s="109">
        <v>4.8726277996</v>
      </c>
      <c r="V72" s="107">
        <v>4.0554673549000002</v>
      </c>
      <c r="W72" s="107">
        <v>5.8544428042999996</v>
      </c>
      <c r="X72" s="107">
        <v>1.3369167528999999</v>
      </c>
      <c r="Y72" s="107">
        <v>1.0628184907</v>
      </c>
      <c r="Z72" s="107">
        <v>1.6817042795999999</v>
      </c>
      <c r="AA72" s="116">
        <v>96</v>
      </c>
      <c r="AB72" s="116">
        <v>23856</v>
      </c>
      <c r="AC72" s="117">
        <v>4.0248478542999999</v>
      </c>
      <c r="AD72" s="107">
        <v>3.1567909540999999</v>
      </c>
      <c r="AE72" s="107">
        <v>5.1316037348999997</v>
      </c>
      <c r="AF72" s="107">
        <v>0.51232316119999999</v>
      </c>
      <c r="AG72" s="109">
        <v>4.0241448691999997</v>
      </c>
      <c r="AH72" s="107">
        <v>3.2945660077999999</v>
      </c>
      <c r="AI72" s="107">
        <v>4.9152883536000003</v>
      </c>
      <c r="AJ72" s="107">
        <v>1.0846018308000001</v>
      </c>
      <c r="AK72" s="107">
        <v>0.85068091320000006</v>
      </c>
      <c r="AL72" s="107">
        <v>1.3828465094</v>
      </c>
      <c r="AM72" s="107">
        <v>0.13363012869999999</v>
      </c>
      <c r="AN72" s="107">
        <v>0.7882249791</v>
      </c>
      <c r="AO72" s="107">
        <v>1.0757142573</v>
      </c>
      <c r="AP72" s="107">
        <v>0.57756845130000001</v>
      </c>
      <c r="AQ72" s="107">
        <v>6.4609309099999998E-2</v>
      </c>
      <c r="AR72" s="107">
        <v>1.3650303765</v>
      </c>
      <c r="AS72" s="107">
        <v>0.98131504120000002</v>
      </c>
      <c r="AT72" s="107">
        <v>1.8987866795999999</v>
      </c>
      <c r="AU72" s="106" t="s">
        <v>28</v>
      </c>
      <c r="AV72" s="106" t="s">
        <v>28</v>
      </c>
      <c r="AW72" s="106" t="s">
        <v>28</v>
      </c>
      <c r="AX72" s="106" t="s">
        <v>28</v>
      </c>
      <c r="AY72" s="106" t="s">
        <v>28</v>
      </c>
      <c r="AZ72" s="106" t="s">
        <v>28</v>
      </c>
      <c r="BA72" s="106" t="s">
        <v>28</v>
      </c>
      <c r="BB72" s="106" t="s">
        <v>28</v>
      </c>
      <c r="BC72" s="118" t="s">
        <v>28</v>
      </c>
      <c r="BD72" s="119">
        <v>14.8</v>
      </c>
      <c r="BE72" s="119">
        <v>22.8</v>
      </c>
      <c r="BF72" s="119">
        <v>19.2</v>
      </c>
    </row>
    <row r="73" spans="1:93" x14ac:dyDescent="0.3">
      <c r="A73" s="10"/>
      <c r="B73" t="s">
        <v>186</v>
      </c>
      <c r="C73" s="106" t="s">
        <v>28</v>
      </c>
      <c r="D73" s="116" t="s">
        <v>28</v>
      </c>
      <c r="E73" s="117" t="s">
        <v>28</v>
      </c>
      <c r="F73" s="107" t="s">
        <v>28</v>
      </c>
      <c r="G73" s="107" t="s">
        <v>28</v>
      </c>
      <c r="H73" s="107" t="s">
        <v>28</v>
      </c>
      <c r="I73" s="109" t="s">
        <v>28</v>
      </c>
      <c r="J73" s="107" t="s">
        <v>28</v>
      </c>
      <c r="K73" s="107" t="s">
        <v>28</v>
      </c>
      <c r="L73" s="107" t="s">
        <v>28</v>
      </c>
      <c r="M73" s="107" t="s">
        <v>28</v>
      </c>
      <c r="N73" s="107" t="s">
        <v>28</v>
      </c>
      <c r="O73" s="116">
        <v>7</v>
      </c>
      <c r="P73" s="116">
        <v>2364</v>
      </c>
      <c r="Q73" s="117">
        <v>3.5683620038999999</v>
      </c>
      <c r="R73" s="107">
        <v>1.6798464875000001</v>
      </c>
      <c r="S73" s="107">
        <v>7.5799827460999998</v>
      </c>
      <c r="T73" s="107">
        <v>0.85961492230000003</v>
      </c>
      <c r="U73" s="109">
        <v>2.9610829103</v>
      </c>
      <c r="V73" s="107">
        <v>1.4116486759</v>
      </c>
      <c r="W73" s="107">
        <v>6.2111856525000002</v>
      </c>
      <c r="X73" s="107">
        <v>0.93427342889999998</v>
      </c>
      <c r="Y73" s="107">
        <v>0.43981970889999999</v>
      </c>
      <c r="Z73" s="107">
        <v>1.9846014678999999</v>
      </c>
      <c r="AA73" s="116" t="s">
        <v>28</v>
      </c>
      <c r="AB73" s="116" t="s">
        <v>28</v>
      </c>
      <c r="AC73" s="117" t="s">
        <v>28</v>
      </c>
      <c r="AD73" s="107" t="s">
        <v>28</v>
      </c>
      <c r="AE73" s="107" t="s">
        <v>28</v>
      </c>
      <c r="AF73" s="107" t="s">
        <v>28</v>
      </c>
      <c r="AG73" s="109" t="s">
        <v>28</v>
      </c>
      <c r="AH73" s="107" t="s">
        <v>28</v>
      </c>
      <c r="AI73" s="107" t="s">
        <v>28</v>
      </c>
      <c r="AJ73" s="107" t="s">
        <v>28</v>
      </c>
      <c r="AK73" s="107" t="s">
        <v>28</v>
      </c>
      <c r="AL73" s="107" t="s">
        <v>28</v>
      </c>
      <c r="AM73" s="107">
        <v>0.4033804003</v>
      </c>
      <c r="AN73" s="107">
        <v>0.61046193540000004</v>
      </c>
      <c r="AO73" s="107">
        <v>1.9427337886</v>
      </c>
      <c r="AP73" s="107">
        <v>0.19182441610000001</v>
      </c>
      <c r="AQ73" s="107">
        <v>0.30009750689999998</v>
      </c>
      <c r="AR73" s="107">
        <v>2.0534121504999998</v>
      </c>
      <c r="AS73" s="107">
        <v>0.52655520170000003</v>
      </c>
      <c r="AT73" s="107">
        <v>8.0077102016000001</v>
      </c>
      <c r="AU73" s="106" t="s">
        <v>28</v>
      </c>
      <c r="AV73" s="106" t="s">
        <v>28</v>
      </c>
      <c r="AW73" s="106" t="s">
        <v>28</v>
      </c>
      <c r="AX73" s="106" t="s">
        <v>28</v>
      </c>
      <c r="AY73" s="106" t="s">
        <v>28</v>
      </c>
      <c r="AZ73" s="106" t="s">
        <v>426</v>
      </c>
      <c r="BA73" s="106" t="s">
        <v>28</v>
      </c>
      <c r="BB73" s="106" t="s">
        <v>426</v>
      </c>
      <c r="BC73" s="118" t="s">
        <v>427</v>
      </c>
      <c r="BD73" s="119" t="s">
        <v>28</v>
      </c>
      <c r="BE73" s="119">
        <v>1.4</v>
      </c>
      <c r="BF73" s="119" t="s">
        <v>28</v>
      </c>
    </row>
    <row r="74" spans="1:93" x14ac:dyDescent="0.3">
      <c r="A74" s="10"/>
      <c r="B74" t="s">
        <v>185</v>
      </c>
      <c r="C74" s="106">
        <v>9</v>
      </c>
      <c r="D74" s="116">
        <v>2547</v>
      </c>
      <c r="E74" s="117">
        <v>3.9669931119999999</v>
      </c>
      <c r="F74" s="107">
        <v>2.0338548903999998</v>
      </c>
      <c r="G74" s="107">
        <v>7.7375403843999999</v>
      </c>
      <c r="H74" s="107">
        <v>0.54264278210000005</v>
      </c>
      <c r="I74" s="109">
        <v>3.5335689046000001</v>
      </c>
      <c r="J74" s="107">
        <v>1.8385680835</v>
      </c>
      <c r="K74" s="107">
        <v>6.7912139428999998</v>
      </c>
      <c r="L74" s="107">
        <v>1.2306266937999999</v>
      </c>
      <c r="M74" s="107">
        <v>0.63093533280000003</v>
      </c>
      <c r="N74" s="107">
        <v>2.4003126479999999</v>
      </c>
      <c r="O74" s="116">
        <v>19</v>
      </c>
      <c r="P74" s="116">
        <v>2468</v>
      </c>
      <c r="Q74" s="117">
        <v>7.8427092645999998</v>
      </c>
      <c r="R74" s="107">
        <v>4.8953067631999998</v>
      </c>
      <c r="S74" s="107">
        <v>12.564705663</v>
      </c>
      <c r="T74" s="107">
        <v>2.7710663000000001E-3</v>
      </c>
      <c r="U74" s="109">
        <v>7.6985413290000002</v>
      </c>
      <c r="V74" s="107">
        <v>4.9105418750999998</v>
      </c>
      <c r="W74" s="107">
        <v>12.069449788</v>
      </c>
      <c r="X74" s="107">
        <v>2.0533888848999999</v>
      </c>
      <c r="Y74" s="107">
        <v>1.2816959238000001</v>
      </c>
      <c r="Z74" s="107">
        <v>3.2897084515000001</v>
      </c>
      <c r="AA74" s="116">
        <v>7</v>
      </c>
      <c r="AB74" s="116">
        <v>2478</v>
      </c>
      <c r="AC74" s="117">
        <v>2.7374099639999998</v>
      </c>
      <c r="AD74" s="107">
        <v>1.2871666749999999</v>
      </c>
      <c r="AE74" s="107">
        <v>5.8216340249999998</v>
      </c>
      <c r="AF74" s="107">
        <v>0.42934733930000002</v>
      </c>
      <c r="AG74" s="109">
        <v>2.8248587570999999</v>
      </c>
      <c r="AH74" s="107">
        <v>1.3467060007</v>
      </c>
      <c r="AI74" s="107">
        <v>5.9254410341000003</v>
      </c>
      <c r="AJ74" s="107">
        <v>0.73766760040000001</v>
      </c>
      <c r="AK74" s="107">
        <v>0.34686114429999998</v>
      </c>
      <c r="AL74" s="107">
        <v>1.5687934428000001</v>
      </c>
      <c r="AM74" s="107">
        <v>1.9221743199999999E-2</v>
      </c>
      <c r="AN74" s="107">
        <v>0.349038817</v>
      </c>
      <c r="AO74" s="107">
        <v>0.84248492679999998</v>
      </c>
      <c r="AP74" s="107">
        <v>0.14460566820000001</v>
      </c>
      <c r="AQ74" s="107">
        <v>9.8430567799999993E-2</v>
      </c>
      <c r="AR74" s="107">
        <v>1.9769908953999999</v>
      </c>
      <c r="AS74" s="107">
        <v>0.88090198470000003</v>
      </c>
      <c r="AT74" s="107">
        <v>4.4369215514000002</v>
      </c>
      <c r="AU74" s="106" t="s">
        <v>28</v>
      </c>
      <c r="AV74" s="106">
        <v>2</v>
      </c>
      <c r="AW74" s="106" t="s">
        <v>28</v>
      </c>
      <c r="AX74" s="106" t="s">
        <v>28</v>
      </c>
      <c r="AY74" s="106" t="s">
        <v>28</v>
      </c>
      <c r="AZ74" s="106" t="s">
        <v>28</v>
      </c>
      <c r="BA74" s="106" t="s">
        <v>28</v>
      </c>
      <c r="BB74" s="106" t="s">
        <v>28</v>
      </c>
      <c r="BC74" s="118">
        <v>-2</v>
      </c>
      <c r="BD74" s="119">
        <v>1.8</v>
      </c>
      <c r="BE74" s="119">
        <v>3.8</v>
      </c>
      <c r="BF74" s="119">
        <v>1.4</v>
      </c>
    </row>
    <row r="75" spans="1:93" x14ac:dyDescent="0.3">
      <c r="A75" s="10"/>
      <c r="B75" t="s">
        <v>187</v>
      </c>
      <c r="C75" s="106">
        <v>14</v>
      </c>
      <c r="D75" s="116">
        <v>2693</v>
      </c>
      <c r="E75" s="117">
        <v>5.7322512712</v>
      </c>
      <c r="F75" s="107">
        <v>3.3310381634000001</v>
      </c>
      <c r="G75" s="107">
        <v>9.8644035354999993</v>
      </c>
      <c r="H75" s="107">
        <v>3.7673343599999999E-2</v>
      </c>
      <c r="I75" s="109">
        <v>5.1986632008999996</v>
      </c>
      <c r="J75" s="107">
        <v>3.0789206805</v>
      </c>
      <c r="K75" s="107">
        <v>8.7777834768999998</v>
      </c>
      <c r="L75" s="107">
        <v>1.7782388903999999</v>
      </c>
      <c r="M75" s="107">
        <v>1.0333429795</v>
      </c>
      <c r="N75" s="107">
        <v>3.0601006773999999</v>
      </c>
      <c r="O75" s="116">
        <v>16</v>
      </c>
      <c r="P75" s="116">
        <v>2800</v>
      </c>
      <c r="Q75" s="117">
        <v>5.9934639581000004</v>
      </c>
      <c r="R75" s="107">
        <v>3.5986927628999998</v>
      </c>
      <c r="S75" s="107">
        <v>9.9818496835000001</v>
      </c>
      <c r="T75" s="107">
        <v>8.3405266399999997E-2</v>
      </c>
      <c r="U75" s="109">
        <v>5.7142857142999999</v>
      </c>
      <c r="V75" s="107">
        <v>3.5007537727</v>
      </c>
      <c r="W75" s="107">
        <v>9.3274372734999993</v>
      </c>
      <c r="X75" s="107">
        <v>1.5692169451</v>
      </c>
      <c r="Y75" s="107">
        <v>0.94221466980000002</v>
      </c>
      <c r="Z75" s="107">
        <v>2.6134615602000002</v>
      </c>
      <c r="AA75" s="116">
        <v>12</v>
      </c>
      <c r="AB75" s="116">
        <v>2717</v>
      </c>
      <c r="AC75" s="117">
        <v>4.3507044006999998</v>
      </c>
      <c r="AD75" s="107">
        <v>2.4265812997</v>
      </c>
      <c r="AE75" s="107">
        <v>7.8005335262999997</v>
      </c>
      <c r="AF75" s="107">
        <v>0.59336441920000005</v>
      </c>
      <c r="AG75" s="109">
        <v>4.4166359956000001</v>
      </c>
      <c r="AH75" s="107">
        <v>2.5082503850000002</v>
      </c>
      <c r="AI75" s="107">
        <v>7.7770040958999997</v>
      </c>
      <c r="AJ75" s="107">
        <v>1.1724125057999999</v>
      </c>
      <c r="AK75" s="107">
        <v>0.65390658619999997</v>
      </c>
      <c r="AL75" s="107">
        <v>2.102060314</v>
      </c>
      <c r="AM75" s="107">
        <v>0.41213235380000002</v>
      </c>
      <c r="AN75" s="107">
        <v>0.7259081611</v>
      </c>
      <c r="AO75" s="107">
        <v>1.5607836878000001</v>
      </c>
      <c r="AP75" s="107">
        <v>0.33761415020000002</v>
      </c>
      <c r="AQ75" s="107">
        <v>0.90538031959999998</v>
      </c>
      <c r="AR75" s="107">
        <v>1.0455689527000001</v>
      </c>
      <c r="AS75" s="107">
        <v>0.50147959900000005</v>
      </c>
      <c r="AT75" s="107">
        <v>2.1799778833999999</v>
      </c>
      <c r="AU75" s="106" t="s">
        <v>28</v>
      </c>
      <c r="AV75" s="106" t="s">
        <v>28</v>
      </c>
      <c r="AW75" s="106" t="s">
        <v>28</v>
      </c>
      <c r="AX75" s="106" t="s">
        <v>28</v>
      </c>
      <c r="AY75" s="106" t="s">
        <v>28</v>
      </c>
      <c r="AZ75" s="106" t="s">
        <v>28</v>
      </c>
      <c r="BA75" s="106" t="s">
        <v>28</v>
      </c>
      <c r="BB75" s="106" t="s">
        <v>28</v>
      </c>
      <c r="BC75" s="118" t="s">
        <v>28</v>
      </c>
      <c r="BD75" s="119">
        <v>2.8</v>
      </c>
      <c r="BE75" s="119">
        <v>3.2</v>
      </c>
      <c r="BF75" s="119">
        <v>2.4</v>
      </c>
      <c r="BQ75" s="52"/>
      <c r="CC75" s="4"/>
      <c r="CO75" s="4"/>
    </row>
    <row r="76" spans="1:93" x14ac:dyDescent="0.3">
      <c r="A76" s="10"/>
      <c r="B76" t="s">
        <v>188</v>
      </c>
      <c r="C76" s="106">
        <v>21</v>
      </c>
      <c r="D76" s="116">
        <v>5780</v>
      </c>
      <c r="E76" s="117">
        <v>4.9052474921</v>
      </c>
      <c r="F76" s="107">
        <v>3.1278838634000001</v>
      </c>
      <c r="G76" s="107">
        <v>7.6925659680000003</v>
      </c>
      <c r="H76" s="107">
        <v>6.7440577700000004E-2</v>
      </c>
      <c r="I76" s="109">
        <v>3.6332179931000002</v>
      </c>
      <c r="J76" s="107">
        <v>2.3688854005</v>
      </c>
      <c r="K76" s="107">
        <v>5.5723560887000003</v>
      </c>
      <c r="L76" s="107">
        <v>1.5216886778000001</v>
      </c>
      <c r="M76" s="107">
        <v>0.97032116479999997</v>
      </c>
      <c r="N76" s="107">
        <v>2.3863608422999998</v>
      </c>
      <c r="O76" s="116">
        <v>26</v>
      </c>
      <c r="P76" s="116">
        <v>6565</v>
      </c>
      <c r="Q76" s="117">
        <v>5.0483649465999996</v>
      </c>
      <c r="R76" s="107">
        <v>3.3539619998000001</v>
      </c>
      <c r="S76" s="107">
        <v>7.5987708373</v>
      </c>
      <c r="T76" s="107">
        <v>0.18118632400000001</v>
      </c>
      <c r="U76" s="109">
        <v>3.9603960396</v>
      </c>
      <c r="V76" s="107">
        <v>2.6965238178000002</v>
      </c>
      <c r="W76" s="107">
        <v>5.8166505657999998</v>
      </c>
      <c r="X76" s="107">
        <v>1.3217698271</v>
      </c>
      <c r="Y76" s="107">
        <v>0.87813892609999999</v>
      </c>
      <c r="Z76" s="107">
        <v>1.9895205917000001</v>
      </c>
      <c r="AA76" s="116">
        <v>59</v>
      </c>
      <c r="AB76" s="116">
        <v>7404</v>
      </c>
      <c r="AC76" s="117">
        <v>9.3608819797000002</v>
      </c>
      <c r="AD76" s="107">
        <v>6.9983614604</v>
      </c>
      <c r="AE76" s="107">
        <v>12.520946786</v>
      </c>
      <c r="AF76" s="107">
        <v>4.5224439999999999E-10</v>
      </c>
      <c r="AG76" s="109">
        <v>7.9686655862000002</v>
      </c>
      <c r="AH76" s="107">
        <v>6.1740280696000003</v>
      </c>
      <c r="AI76" s="107">
        <v>10.284959917</v>
      </c>
      <c r="AJ76" s="107">
        <v>2.5225375221999999</v>
      </c>
      <c r="AK76" s="107">
        <v>1.8858938096</v>
      </c>
      <c r="AL76" s="107">
        <v>3.3741006617</v>
      </c>
      <c r="AM76" s="107">
        <v>1.28802797E-2</v>
      </c>
      <c r="AN76" s="107">
        <v>1.8542403488000001</v>
      </c>
      <c r="AO76" s="107">
        <v>3.0164628354</v>
      </c>
      <c r="AP76" s="107">
        <v>1.1398142324</v>
      </c>
      <c r="AQ76" s="107">
        <v>0.92459970540000003</v>
      </c>
      <c r="AR76" s="107">
        <v>1.0291763983</v>
      </c>
      <c r="AS76" s="107">
        <v>0.56732691219999998</v>
      </c>
      <c r="AT76" s="107">
        <v>1.8670083085</v>
      </c>
      <c r="AU76" s="106" t="s">
        <v>28</v>
      </c>
      <c r="AV76" s="106" t="s">
        <v>28</v>
      </c>
      <c r="AW76" s="106">
        <v>3</v>
      </c>
      <c r="AX76" s="106" t="s">
        <v>28</v>
      </c>
      <c r="AY76" s="106" t="s">
        <v>28</v>
      </c>
      <c r="AZ76" s="106" t="s">
        <v>28</v>
      </c>
      <c r="BA76" s="106" t="s">
        <v>28</v>
      </c>
      <c r="BB76" s="106" t="s">
        <v>28</v>
      </c>
      <c r="BC76" s="118">
        <v>-3</v>
      </c>
      <c r="BD76" s="119">
        <v>4.2</v>
      </c>
      <c r="BE76" s="119">
        <v>5.2</v>
      </c>
      <c r="BF76" s="119">
        <v>11.8</v>
      </c>
      <c r="BQ76" s="52"/>
      <c r="CC76" s="4"/>
      <c r="CO76" s="4"/>
    </row>
    <row r="77" spans="1:93" x14ac:dyDescent="0.3">
      <c r="A77" s="10"/>
      <c r="B77" t="s">
        <v>191</v>
      </c>
      <c r="C77" s="106">
        <v>26</v>
      </c>
      <c r="D77" s="116">
        <v>7427</v>
      </c>
      <c r="E77" s="117">
        <v>4.7983239889</v>
      </c>
      <c r="F77" s="107">
        <v>3.1869839616000002</v>
      </c>
      <c r="G77" s="107">
        <v>7.2243580072000002</v>
      </c>
      <c r="H77" s="107">
        <v>5.6739452900000001E-2</v>
      </c>
      <c r="I77" s="109">
        <v>3.5007405412999999</v>
      </c>
      <c r="J77" s="107">
        <v>2.383557138</v>
      </c>
      <c r="K77" s="107">
        <v>5.1415525737000003</v>
      </c>
      <c r="L77" s="107">
        <v>1.4885192435000001</v>
      </c>
      <c r="M77" s="107">
        <v>0.98865499010000002</v>
      </c>
      <c r="N77" s="107">
        <v>2.2411150103000002</v>
      </c>
      <c r="O77" s="116">
        <v>38</v>
      </c>
      <c r="P77" s="116">
        <v>8205</v>
      </c>
      <c r="Q77" s="117">
        <v>6.1026988055000002</v>
      </c>
      <c r="R77" s="107">
        <v>4.311404456</v>
      </c>
      <c r="S77" s="107">
        <v>8.6382368184999994</v>
      </c>
      <c r="T77" s="107">
        <v>8.2064827E-3</v>
      </c>
      <c r="U77" s="109">
        <v>4.6313223643999999</v>
      </c>
      <c r="V77" s="107">
        <v>3.3699378168999998</v>
      </c>
      <c r="W77" s="107">
        <v>6.3648494447999999</v>
      </c>
      <c r="X77" s="107">
        <v>1.5978169626000001</v>
      </c>
      <c r="Y77" s="107">
        <v>1.1288178217</v>
      </c>
      <c r="Z77" s="107">
        <v>2.2616749989999998</v>
      </c>
      <c r="AA77" s="116">
        <v>36</v>
      </c>
      <c r="AB77" s="116">
        <v>9068</v>
      </c>
      <c r="AC77" s="117">
        <v>4.7078239528000001</v>
      </c>
      <c r="AD77" s="107">
        <v>3.2988067296999999</v>
      </c>
      <c r="AE77" s="107">
        <v>6.7186738074000001</v>
      </c>
      <c r="AF77" s="107">
        <v>0.18976295930000001</v>
      </c>
      <c r="AG77" s="109">
        <v>3.9700044111000001</v>
      </c>
      <c r="AH77" s="107">
        <v>2.8636772242999999</v>
      </c>
      <c r="AI77" s="107">
        <v>5.5037400482000001</v>
      </c>
      <c r="AJ77" s="107">
        <v>1.2686478255</v>
      </c>
      <c r="AK77" s="107">
        <v>0.88895082449999996</v>
      </c>
      <c r="AL77" s="107">
        <v>1.8105245654</v>
      </c>
      <c r="AM77" s="107">
        <v>0.29117570050000002</v>
      </c>
      <c r="AN77" s="107">
        <v>0.77143311550000004</v>
      </c>
      <c r="AO77" s="107">
        <v>1.2490092001999999</v>
      </c>
      <c r="AP77" s="107">
        <v>0.47646490650000001</v>
      </c>
      <c r="AQ77" s="107">
        <v>0.36721660950000001</v>
      </c>
      <c r="AR77" s="107">
        <v>1.2718396715</v>
      </c>
      <c r="AS77" s="107">
        <v>0.75410993370000001</v>
      </c>
      <c r="AT77" s="107">
        <v>2.1450137144000001</v>
      </c>
      <c r="AU77" s="106" t="s">
        <v>28</v>
      </c>
      <c r="AV77" s="106" t="s">
        <v>28</v>
      </c>
      <c r="AW77" s="106" t="s">
        <v>28</v>
      </c>
      <c r="AX77" s="106" t="s">
        <v>28</v>
      </c>
      <c r="AY77" s="106" t="s">
        <v>28</v>
      </c>
      <c r="AZ77" s="106" t="s">
        <v>28</v>
      </c>
      <c r="BA77" s="106" t="s">
        <v>28</v>
      </c>
      <c r="BB77" s="106" t="s">
        <v>28</v>
      </c>
      <c r="BC77" s="118" t="s">
        <v>28</v>
      </c>
      <c r="BD77" s="119">
        <v>5.2</v>
      </c>
      <c r="BE77" s="119">
        <v>7.6</v>
      </c>
      <c r="BF77" s="119">
        <v>7.2</v>
      </c>
    </row>
    <row r="78" spans="1:93" x14ac:dyDescent="0.3">
      <c r="A78" s="10"/>
      <c r="B78" t="s">
        <v>189</v>
      </c>
      <c r="C78" s="106">
        <v>20</v>
      </c>
      <c r="D78" s="116">
        <v>5199</v>
      </c>
      <c r="E78" s="117">
        <v>5.0307976226999997</v>
      </c>
      <c r="F78" s="107">
        <v>3.1765432136</v>
      </c>
      <c r="G78" s="107">
        <v>7.9674422850999997</v>
      </c>
      <c r="H78" s="107">
        <v>5.7783319100000001E-2</v>
      </c>
      <c r="I78" s="109">
        <v>3.8468936334000001</v>
      </c>
      <c r="J78" s="107">
        <v>2.4818511269000001</v>
      </c>
      <c r="K78" s="107">
        <v>5.9627229315000001</v>
      </c>
      <c r="L78" s="107">
        <v>1.5606363991000001</v>
      </c>
      <c r="M78" s="107">
        <v>0.98541609789999995</v>
      </c>
      <c r="N78" s="107">
        <v>2.4716320096</v>
      </c>
      <c r="O78" s="116">
        <v>23</v>
      </c>
      <c r="P78" s="116">
        <v>5773</v>
      </c>
      <c r="Q78" s="117">
        <v>5.0021185294999997</v>
      </c>
      <c r="R78" s="107">
        <v>3.2483262801000001</v>
      </c>
      <c r="S78" s="107">
        <v>7.7027944933999999</v>
      </c>
      <c r="T78" s="107">
        <v>0.2206817455</v>
      </c>
      <c r="U78" s="109">
        <v>3.9840637449999998</v>
      </c>
      <c r="V78" s="107">
        <v>2.6475153542999998</v>
      </c>
      <c r="W78" s="107">
        <v>5.9953434825</v>
      </c>
      <c r="X78" s="107">
        <v>1.3096615268</v>
      </c>
      <c r="Y78" s="107">
        <v>0.85048123720000002</v>
      </c>
      <c r="Z78" s="107">
        <v>2.0167562077999999</v>
      </c>
      <c r="AA78" s="116">
        <v>21</v>
      </c>
      <c r="AB78" s="116">
        <v>5932</v>
      </c>
      <c r="AC78" s="117">
        <v>4.0058275142999999</v>
      </c>
      <c r="AD78" s="107">
        <v>2.5528884163000001</v>
      </c>
      <c r="AE78" s="107">
        <v>6.2856856463000002</v>
      </c>
      <c r="AF78" s="107">
        <v>0.73935966529999997</v>
      </c>
      <c r="AG78" s="109">
        <v>3.5401213756000001</v>
      </c>
      <c r="AH78" s="107">
        <v>2.3081857071999998</v>
      </c>
      <c r="AI78" s="107">
        <v>5.4295715092999997</v>
      </c>
      <c r="AJ78" s="107">
        <v>1.0794762966</v>
      </c>
      <c r="AK78" s="107">
        <v>0.68794338330000004</v>
      </c>
      <c r="AL78" s="107">
        <v>1.6938444400999999</v>
      </c>
      <c r="AM78" s="107">
        <v>0.47674313350000003</v>
      </c>
      <c r="AN78" s="107">
        <v>0.80082618809999995</v>
      </c>
      <c r="AO78" s="107">
        <v>1.4765285086</v>
      </c>
      <c r="AP78" s="107">
        <v>0.43434487030000002</v>
      </c>
      <c r="AQ78" s="107">
        <v>0.98555083560000001</v>
      </c>
      <c r="AR78" s="107">
        <v>0.99429929500000003</v>
      </c>
      <c r="AS78" s="107">
        <v>0.53556519449999995</v>
      </c>
      <c r="AT78" s="107">
        <v>1.8459584343</v>
      </c>
      <c r="AU78" s="106" t="s">
        <v>28</v>
      </c>
      <c r="AV78" s="106" t="s">
        <v>28</v>
      </c>
      <c r="AW78" s="106" t="s">
        <v>28</v>
      </c>
      <c r="AX78" s="106" t="s">
        <v>28</v>
      </c>
      <c r="AY78" s="106" t="s">
        <v>28</v>
      </c>
      <c r="AZ78" s="106" t="s">
        <v>28</v>
      </c>
      <c r="BA78" s="106" t="s">
        <v>28</v>
      </c>
      <c r="BB78" s="106" t="s">
        <v>28</v>
      </c>
      <c r="BC78" s="118" t="s">
        <v>28</v>
      </c>
      <c r="BD78" s="119">
        <v>4</v>
      </c>
      <c r="BE78" s="119">
        <v>4.5999999999999996</v>
      </c>
      <c r="BF78" s="119">
        <v>4.2</v>
      </c>
      <c r="BQ78" s="52"/>
      <c r="CO78" s="4"/>
    </row>
    <row r="79" spans="1:93" x14ac:dyDescent="0.3">
      <c r="A79" s="10"/>
      <c r="B79" t="s">
        <v>190</v>
      </c>
      <c r="C79" s="106">
        <v>10</v>
      </c>
      <c r="D79" s="116">
        <v>4722</v>
      </c>
      <c r="E79" s="117">
        <v>2.6056653401999998</v>
      </c>
      <c r="F79" s="107">
        <v>1.3816667386999999</v>
      </c>
      <c r="G79" s="107">
        <v>4.9139866184000001</v>
      </c>
      <c r="H79" s="107">
        <v>0.51090230920000002</v>
      </c>
      <c r="I79" s="109">
        <v>2.1177467175000002</v>
      </c>
      <c r="J79" s="107">
        <v>1.1394635961999999</v>
      </c>
      <c r="K79" s="107">
        <v>3.9359319370999999</v>
      </c>
      <c r="L79" s="107">
        <v>0.80832036559999998</v>
      </c>
      <c r="M79" s="107">
        <v>0.42861581119999997</v>
      </c>
      <c r="N79" s="107">
        <v>1.5243996988999999</v>
      </c>
      <c r="O79" s="116">
        <v>13</v>
      </c>
      <c r="P79" s="116">
        <v>5322</v>
      </c>
      <c r="Q79" s="117">
        <v>2.9954019742</v>
      </c>
      <c r="R79" s="107">
        <v>1.7106432926999999</v>
      </c>
      <c r="S79" s="107">
        <v>5.2450636702000004</v>
      </c>
      <c r="T79" s="107">
        <v>0.39520422049999998</v>
      </c>
      <c r="U79" s="109">
        <v>2.4426907178000001</v>
      </c>
      <c r="V79" s="107">
        <v>1.4183638394</v>
      </c>
      <c r="W79" s="107">
        <v>4.2067752836999999</v>
      </c>
      <c r="X79" s="107">
        <v>0.78426024890000001</v>
      </c>
      <c r="Y79" s="107">
        <v>0.44788297059999999</v>
      </c>
      <c r="Z79" s="107">
        <v>1.3732697564</v>
      </c>
      <c r="AA79" s="116">
        <v>19</v>
      </c>
      <c r="AB79" s="116">
        <v>5836</v>
      </c>
      <c r="AC79" s="117">
        <v>3.8209103563000002</v>
      </c>
      <c r="AD79" s="107">
        <v>2.3875973829000001</v>
      </c>
      <c r="AE79" s="107">
        <v>6.1146640783999997</v>
      </c>
      <c r="AF79" s="107">
        <v>0.90307602490000005</v>
      </c>
      <c r="AG79" s="109">
        <v>3.2556545578999998</v>
      </c>
      <c r="AH79" s="107">
        <v>2.0766307998000002</v>
      </c>
      <c r="AI79" s="107">
        <v>5.1040784916000002</v>
      </c>
      <c r="AJ79" s="107">
        <v>1.0296454718000001</v>
      </c>
      <c r="AK79" s="107">
        <v>0.64340133749999995</v>
      </c>
      <c r="AL79" s="107">
        <v>1.64775815</v>
      </c>
      <c r="AM79" s="107">
        <v>0.50821299679999998</v>
      </c>
      <c r="AN79" s="107">
        <v>1.2755918534999999</v>
      </c>
      <c r="AO79" s="107">
        <v>2.6234199252999999</v>
      </c>
      <c r="AP79" s="107">
        <v>0.6202341307</v>
      </c>
      <c r="AQ79" s="107">
        <v>0.74426074200000003</v>
      </c>
      <c r="AR79" s="107">
        <v>1.1495727897000001</v>
      </c>
      <c r="AS79" s="107">
        <v>0.49753404839999998</v>
      </c>
      <c r="AT79" s="107">
        <v>2.6561349985999998</v>
      </c>
      <c r="AU79" s="106" t="s">
        <v>28</v>
      </c>
      <c r="AV79" s="106" t="s">
        <v>28</v>
      </c>
      <c r="AW79" s="106" t="s">
        <v>28</v>
      </c>
      <c r="AX79" s="106" t="s">
        <v>28</v>
      </c>
      <c r="AY79" s="106" t="s">
        <v>28</v>
      </c>
      <c r="AZ79" s="106" t="s">
        <v>28</v>
      </c>
      <c r="BA79" s="106" t="s">
        <v>28</v>
      </c>
      <c r="BB79" s="106" t="s">
        <v>28</v>
      </c>
      <c r="BC79" s="118" t="s">
        <v>28</v>
      </c>
      <c r="BD79" s="119">
        <v>2</v>
      </c>
      <c r="BE79" s="119">
        <v>2.6</v>
      </c>
      <c r="BF79" s="119">
        <v>3.8</v>
      </c>
      <c r="BQ79" s="52"/>
      <c r="CC79" s="4"/>
      <c r="CO79" s="4"/>
    </row>
    <row r="80" spans="1:93" x14ac:dyDescent="0.3">
      <c r="A80" s="10"/>
      <c r="B80" t="s">
        <v>146</v>
      </c>
      <c r="C80" s="106">
        <v>8</v>
      </c>
      <c r="D80" s="116">
        <v>3924</v>
      </c>
      <c r="E80" s="117">
        <v>2.7311339318000001</v>
      </c>
      <c r="F80" s="107">
        <v>1.3470225882</v>
      </c>
      <c r="G80" s="107">
        <v>5.5374665715000004</v>
      </c>
      <c r="H80" s="107">
        <v>0.64575796730000001</v>
      </c>
      <c r="I80" s="109">
        <v>2.0387359837000001</v>
      </c>
      <c r="J80" s="107">
        <v>1.0195670616000001</v>
      </c>
      <c r="K80" s="107">
        <v>4.0766758437000004</v>
      </c>
      <c r="L80" s="107">
        <v>0.84724279219999998</v>
      </c>
      <c r="M80" s="107">
        <v>0.41786862429999999</v>
      </c>
      <c r="N80" s="107">
        <v>1.7178134639</v>
      </c>
      <c r="O80" s="116">
        <v>16</v>
      </c>
      <c r="P80" s="116">
        <v>4294</v>
      </c>
      <c r="Q80" s="117">
        <v>4.9557301217000003</v>
      </c>
      <c r="R80" s="107">
        <v>2.9763001116000001</v>
      </c>
      <c r="S80" s="107">
        <v>8.2516077408000008</v>
      </c>
      <c r="T80" s="107">
        <v>0.3167295806</v>
      </c>
      <c r="U80" s="109">
        <v>3.7261294829999998</v>
      </c>
      <c r="V80" s="107">
        <v>2.2827458228999999</v>
      </c>
      <c r="W80" s="107">
        <v>6.0821668295000002</v>
      </c>
      <c r="X80" s="107">
        <v>1.2975160503000001</v>
      </c>
      <c r="Y80" s="107">
        <v>0.77925897300000002</v>
      </c>
      <c r="Z80" s="107">
        <v>2.1604472441999998</v>
      </c>
      <c r="AA80" s="116">
        <v>15</v>
      </c>
      <c r="AB80" s="116">
        <v>4520</v>
      </c>
      <c r="AC80" s="117">
        <v>3.9912593976999999</v>
      </c>
      <c r="AD80" s="107">
        <v>2.3600623649000001</v>
      </c>
      <c r="AE80" s="107">
        <v>6.7498858575999998</v>
      </c>
      <c r="AF80" s="107">
        <v>0.78586280590000002</v>
      </c>
      <c r="AG80" s="109">
        <v>3.3185840708000001</v>
      </c>
      <c r="AH80" s="107">
        <v>2.0006611131000001</v>
      </c>
      <c r="AI80" s="107">
        <v>5.5046805092</v>
      </c>
      <c r="AJ80" s="107">
        <v>1.0755505318</v>
      </c>
      <c r="AK80" s="107">
        <v>0.63598129780000001</v>
      </c>
      <c r="AL80" s="107">
        <v>1.8189354789000001</v>
      </c>
      <c r="AM80" s="107">
        <v>0.55672301769999999</v>
      </c>
      <c r="AN80" s="107">
        <v>0.80538271849999998</v>
      </c>
      <c r="AO80" s="107">
        <v>1.6575768202000001</v>
      </c>
      <c r="AP80" s="107">
        <v>0.39131901180000001</v>
      </c>
      <c r="AQ80" s="107">
        <v>0.1759473111</v>
      </c>
      <c r="AR80" s="107">
        <v>1.8145320755000001</v>
      </c>
      <c r="AS80" s="107">
        <v>0.76561520080000001</v>
      </c>
      <c r="AT80" s="107">
        <v>4.3004980175999998</v>
      </c>
      <c r="AU80" s="106" t="s">
        <v>28</v>
      </c>
      <c r="AV80" s="106" t="s">
        <v>28</v>
      </c>
      <c r="AW80" s="106" t="s">
        <v>28</v>
      </c>
      <c r="AX80" s="106" t="s">
        <v>28</v>
      </c>
      <c r="AY80" s="106" t="s">
        <v>28</v>
      </c>
      <c r="AZ80" s="106" t="s">
        <v>28</v>
      </c>
      <c r="BA80" s="106" t="s">
        <v>28</v>
      </c>
      <c r="BB80" s="106" t="s">
        <v>28</v>
      </c>
      <c r="BC80" s="118" t="s">
        <v>28</v>
      </c>
      <c r="BD80" s="119">
        <v>1.6</v>
      </c>
      <c r="BE80" s="119">
        <v>3.2</v>
      </c>
      <c r="BF80" s="119">
        <v>3</v>
      </c>
    </row>
    <row r="81" spans="1:93" x14ac:dyDescent="0.3">
      <c r="A81" s="10"/>
      <c r="B81" t="s">
        <v>193</v>
      </c>
      <c r="C81" s="106">
        <v>8</v>
      </c>
      <c r="D81" s="116">
        <v>1881</v>
      </c>
      <c r="E81" s="117">
        <v>5.8325518649000001</v>
      </c>
      <c r="F81" s="107">
        <v>2.8774082698000001</v>
      </c>
      <c r="G81" s="107">
        <v>11.822674458</v>
      </c>
      <c r="H81" s="107">
        <v>9.9998841199999994E-2</v>
      </c>
      <c r="I81" s="109">
        <v>4.2530568846000003</v>
      </c>
      <c r="J81" s="107">
        <v>2.1269437266</v>
      </c>
      <c r="K81" s="107">
        <v>8.5044529562999998</v>
      </c>
      <c r="L81" s="107">
        <v>1.8093537889</v>
      </c>
      <c r="M81" s="107">
        <v>0.89261950440000004</v>
      </c>
      <c r="N81" s="107">
        <v>3.6675886166999998</v>
      </c>
      <c r="O81" s="116">
        <v>16</v>
      </c>
      <c r="P81" s="116">
        <v>2047</v>
      </c>
      <c r="Q81" s="117">
        <v>10.745002155</v>
      </c>
      <c r="R81" s="107">
        <v>6.4494727447000004</v>
      </c>
      <c r="S81" s="107">
        <v>17.901474412999999</v>
      </c>
      <c r="T81" s="107">
        <v>7.1384599999999994E-5</v>
      </c>
      <c r="U81" s="109">
        <v>7.8163165607999998</v>
      </c>
      <c r="V81" s="107">
        <v>4.7885249454999999</v>
      </c>
      <c r="W81" s="107">
        <v>12.758585425</v>
      </c>
      <c r="X81" s="107">
        <v>2.8132711860000001</v>
      </c>
      <c r="Y81" s="107">
        <v>1.6886097903999999</v>
      </c>
      <c r="Z81" s="107">
        <v>4.6869885576000003</v>
      </c>
      <c r="AA81" s="116">
        <v>12</v>
      </c>
      <c r="AB81" s="116">
        <v>2282</v>
      </c>
      <c r="AC81" s="117">
        <v>6.6505272214</v>
      </c>
      <c r="AD81" s="107">
        <v>3.7090522751999999</v>
      </c>
      <c r="AE81" s="107">
        <v>11.924747628</v>
      </c>
      <c r="AF81" s="107">
        <v>5.01956213E-2</v>
      </c>
      <c r="AG81" s="109">
        <v>5.2585451358000004</v>
      </c>
      <c r="AH81" s="107">
        <v>2.9863787449000001</v>
      </c>
      <c r="AI81" s="107">
        <v>9.2594742017999998</v>
      </c>
      <c r="AJ81" s="107">
        <v>1.7921606633</v>
      </c>
      <c r="AK81" s="107">
        <v>0.99950234989999998</v>
      </c>
      <c r="AL81" s="107">
        <v>3.2134390114000002</v>
      </c>
      <c r="AM81" s="107">
        <v>0.21950978800000001</v>
      </c>
      <c r="AN81" s="107">
        <v>0.61894145069999995</v>
      </c>
      <c r="AO81" s="107">
        <v>1.3311747383999999</v>
      </c>
      <c r="AP81" s="107">
        <v>0.28778229360000002</v>
      </c>
      <c r="AQ81" s="107">
        <v>0.16527048120000001</v>
      </c>
      <c r="AR81" s="107">
        <v>1.8422471680000001</v>
      </c>
      <c r="AS81" s="107">
        <v>0.77720883230000004</v>
      </c>
      <c r="AT81" s="107">
        <v>4.3667473744</v>
      </c>
      <c r="AU81" s="106" t="s">
        <v>28</v>
      </c>
      <c r="AV81" s="106">
        <v>2</v>
      </c>
      <c r="AW81" s="106" t="s">
        <v>28</v>
      </c>
      <c r="AX81" s="106" t="s">
        <v>28</v>
      </c>
      <c r="AY81" s="106" t="s">
        <v>28</v>
      </c>
      <c r="AZ81" s="106" t="s">
        <v>28</v>
      </c>
      <c r="BA81" s="106" t="s">
        <v>28</v>
      </c>
      <c r="BB81" s="106" t="s">
        <v>28</v>
      </c>
      <c r="BC81" s="118">
        <v>-2</v>
      </c>
      <c r="BD81" s="119">
        <v>1.6</v>
      </c>
      <c r="BE81" s="119">
        <v>3.2</v>
      </c>
      <c r="BF81" s="119">
        <v>2.4</v>
      </c>
      <c r="BQ81" s="52"/>
      <c r="CC81" s="4"/>
      <c r="CO81" s="4"/>
    </row>
    <row r="82" spans="1:93" x14ac:dyDescent="0.3">
      <c r="A82" s="10"/>
      <c r="B82" t="s">
        <v>192</v>
      </c>
      <c r="C82" s="106">
        <v>39</v>
      </c>
      <c r="D82" s="116">
        <v>8343</v>
      </c>
      <c r="E82" s="117">
        <v>6.4671722100000002</v>
      </c>
      <c r="F82" s="107">
        <v>4.5859180291000001</v>
      </c>
      <c r="G82" s="107">
        <v>9.120162229</v>
      </c>
      <c r="H82" s="107">
        <v>7.1915799999999993E-5</v>
      </c>
      <c r="I82" s="109">
        <v>4.6745774900999999</v>
      </c>
      <c r="J82" s="107">
        <v>3.4153957354000002</v>
      </c>
      <c r="K82" s="107">
        <v>6.3979920347999997</v>
      </c>
      <c r="L82" s="107">
        <v>2.0062234873000002</v>
      </c>
      <c r="M82" s="107">
        <v>1.4226274114999999</v>
      </c>
      <c r="N82" s="107">
        <v>2.8292247488000002</v>
      </c>
      <c r="O82" s="116">
        <v>67</v>
      </c>
      <c r="P82" s="116">
        <v>9684</v>
      </c>
      <c r="Q82" s="117">
        <v>8.9492518250999993</v>
      </c>
      <c r="R82" s="107">
        <v>6.7818305199999998</v>
      </c>
      <c r="S82" s="107">
        <v>11.809364447</v>
      </c>
      <c r="T82" s="107">
        <v>1.7683934E-9</v>
      </c>
      <c r="U82" s="109">
        <v>6.9186286658</v>
      </c>
      <c r="V82" s="107">
        <v>5.4453926693000003</v>
      </c>
      <c r="W82" s="107">
        <v>8.7904446055999994</v>
      </c>
      <c r="X82" s="107">
        <v>2.3431053741999999</v>
      </c>
      <c r="Y82" s="107">
        <v>1.7756281585</v>
      </c>
      <c r="Z82" s="107">
        <v>3.0919439794999999</v>
      </c>
      <c r="AA82" s="116">
        <v>76</v>
      </c>
      <c r="AB82" s="116">
        <v>10882</v>
      </c>
      <c r="AC82" s="117">
        <v>8.9062277810000001</v>
      </c>
      <c r="AD82" s="107">
        <v>6.8343352811000004</v>
      </c>
      <c r="AE82" s="107">
        <v>11.606233822</v>
      </c>
      <c r="AF82" s="107">
        <v>9.1600410000000003E-11</v>
      </c>
      <c r="AG82" s="109">
        <v>6.9840102921999998</v>
      </c>
      <c r="AH82" s="107">
        <v>5.5778310732999996</v>
      </c>
      <c r="AI82" s="107">
        <v>8.7446893104000001</v>
      </c>
      <c r="AJ82" s="107">
        <v>2.4000189092999999</v>
      </c>
      <c r="AK82" s="107">
        <v>1.8416926121999999</v>
      </c>
      <c r="AL82" s="107">
        <v>3.1276070320999998</v>
      </c>
      <c r="AM82" s="107">
        <v>0.97926458910000003</v>
      </c>
      <c r="AN82" s="107">
        <v>0.99519244240000004</v>
      </c>
      <c r="AO82" s="107">
        <v>1.4313114006000001</v>
      </c>
      <c r="AP82" s="107">
        <v>0.69195843540000002</v>
      </c>
      <c r="AQ82" s="107">
        <v>0.1335854159</v>
      </c>
      <c r="AR82" s="107">
        <v>1.3837967406</v>
      </c>
      <c r="AS82" s="107">
        <v>0.90522171949999997</v>
      </c>
      <c r="AT82" s="107">
        <v>2.1153860739999999</v>
      </c>
      <c r="AU82" s="106">
        <v>1</v>
      </c>
      <c r="AV82" s="106">
        <v>2</v>
      </c>
      <c r="AW82" s="106">
        <v>3</v>
      </c>
      <c r="AX82" s="106" t="s">
        <v>28</v>
      </c>
      <c r="AY82" s="106" t="s">
        <v>28</v>
      </c>
      <c r="AZ82" s="106" t="s">
        <v>28</v>
      </c>
      <c r="BA82" s="106" t="s">
        <v>28</v>
      </c>
      <c r="BB82" s="106" t="s">
        <v>28</v>
      </c>
      <c r="BC82" s="118" t="s">
        <v>230</v>
      </c>
      <c r="BD82" s="119">
        <v>7.8</v>
      </c>
      <c r="BE82" s="119">
        <v>13.4</v>
      </c>
      <c r="BF82" s="119">
        <v>15.2</v>
      </c>
      <c r="BQ82" s="52"/>
      <c r="CC82" s="4"/>
      <c r="CO82" s="4"/>
    </row>
    <row r="83" spans="1:93" x14ac:dyDescent="0.3">
      <c r="A83" s="10"/>
      <c r="B83" t="s">
        <v>194</v>
      </c>
      <c r="C83" s="106">
        <v>12</v>
      </c>
      <c r="D83" s="116">
        <v>4082</v>
      </c>
      <c r="E83" s="117">
        <v>3.9208549027999999</v>
      </c>
      <c r="F83" s="107">
        <v>2.1888613482000001</v>
      </c>
      <c r="G83" s="107">
        <v>7.0233334701999999</v>
      </c>
      <c r="H83" s="107">
        <v>0.51027042700000003</v>
      </c>
      <c r="I83" s="109">
        <v>2.9397354238000002</v>
      </c>
      <c r="J83" s="107">
        <v>1.6695042371</v>
      </c>
      <c r="K83" s="107">
        <v>5.1764135542999998</v>
      </c>
      <c r="L83" s="107">
        <v>1.2163138603000001</v>
      </c>
      <c r="M83" s="107">
        <v>0.67902089269999999</v>
      </c>
      <c r="N83" s="107">
        <v>2.1787538833000002</v>
      </c>
      <c r="O83" s="116">
        <v>22</v>
      </c>
      <c r="P83" s="116">
        <v>4653</v>
      </c>
      <c r="Q83" s="117">
        <v>6.1068603834999999</v>
      </c>
      <c r="R83" s="107">
        <v>3.9297359600999999</v>
      </c>
      <c r="S83" s="107">
        <v>9.4901398266000001</v>
      </c>
      <c r="T83" s="107">
        <v>3.6925871300000003E-2</v>
      </c>
      <c r="U83" s="109">
        <v>4.7281323876999997</v>
      </c>
      <c r="V83" s="107">
        <v>3.1132417759000002</v>
      </c>
      <c r="W83" s="107">
        <v>7.1806937864</v>
      </c>
      <c r="X83" s="107">
        <v>1.5989065525999999</v>
      </c>
      <c r="Y83" s="107">
        <v>1.0288888532</v>
      </c>
      <c r="Z83" s="107">
        <v>2.4847214117999998</v>
      </c>
      <c r="AA83" s="116">
        <v>27</v>
      </c>
      <c r="AB83" s="116">
        <v>4954</v>
      </c>
      <c r="AC83" s="117">
        <v>6.7432029757</v>
      </c>
      <c r="AD83" s="107">
        <v>4.5092987463999998</v>
      </c>
      <c r="AE83" s="107">
        <v>10.083782186000001</v>
      </c>
      <c r="AF83" s="107">
        <v>3.6245013000000001E-3</v>
      </c>
      <c r="AG83" s="109">
        <v>5.4501413000000003</v>
      </c>
      <c r="AH83" s="107">
        <v>3.7376097028999999</v>
      </c>
      <c r="AI83" s="107">
        <v>7.9473360116</v>
      </c>
      <c r="AJ83" s="107">
        <v>1.8171345994000001</v>
      </c>
      <c r="AK83" s="107">
        <v>1.2151499518</v>
      </c>
      <c r="AL83" s="107">
        <v>2.7173421250000001</v>
      </c>
      <c r="AM83" s="107">
        <v>0.73944775350000003</v>
      </c>
      <c r="AN83" s="107">
        <v>1.1042012674999999</v>
      </c>
      <c r="AO83" s="107">
        <v>1.9803272684</v>
      </c>
      <c r="AP83" s="107">
        <v>0.61568633559999997</v>
      </c>
      <c r="AQ83" s="107">
        <v>0.22808492180000001</v>
      </c>
      <c r="AR83" s="107">
        <v>1.5575328685000001</v>
      </c>
      <c r="AS83" s="107">
        <v>0.75772689309999997</v>
      </c>
      <c r="AT83" s="107">
        <v>3.2015606921000002</v>
      </c>
      <c r="AU83" s="106" t="s">
        <v>28</v>
      </c>
      <c r="AV83" s="106" t="s">
        <v>28</v>
      </c>
      <c r="AW83" s="106">
        <v>3</v>
      </c>
      <c r="AX83" s="106" t="s">
        <v>28</v>
      </c>
      <c r="AY83" s="106" t="s">
        <v>28</v>
      </c>
      <c r="AZ83" s="106" t="s">
        <v>28</v>
      </c>
      <c r="BA83" s="106" t="s">
        <v>28</v>
      </c>
      <c r="BB83" s="106" t="s">
        <v>28</v>
      </c>
      <c r="BC83" s="118">
        <v>-3</v>
      </c>
      <c r="BD83" s="119">
        <v>2.4</v>
      </c>
      <c r="BE83" s="119">
        <v>4.4000000000000004</v>
      </c>
      <c r="BF83" s="119">
        <v>5.4</v>
      </c>
      <c r="BQ83" s="52"/>
      <c r="CC83" s="4"/>
      <c r="CO83" s="4"/>
    </row>
    <row r="84" spans="1:93" s="3" customFormat="1" x14ac:dyDescent="0.3">
      <c r="A84" s="10" t="s">
        <v>233</v>
      </c>
      <c r="B84" s="3" t="s">
        <v>96</v>
      </c>
      <c r="C84" s="112">
        <v>232</v>
      </c>
      <c r="D84" s="113">
        <v>91394</v>
      </c>
      <c r="E84" s="108">
        <v>2.7118733825999999</v>
      </c>
      <c r="F84" s="114">
        <v>2.2562765530000002</v>
      </c>
      <c r="G84" s="114">
        <v>3.2594662359000002</v>
      </c>
      <c r="H84" s="114">
        <v>6.5488878700000003E-2</v>
      </c>
      <c r="I84" s="115">
        <v>2.5384598551000002</v>
      </c>
      <c r="J84" s="114">
        <v>2.2319588348999999</v>
      </c>
      <c r="K84" s="114">
        <v>2.8870507535000001</v>
      </c>
      <c r="L84" s="114">
        <v>0.8412678522</v>
      </c>
      <c r="M84" s="114">
        <v>0.69993420110000004</v>
      </c>
      <c r="N84" s="114">
        <v>1.0111401871000001</v>
      </c>
      <c r="O84" s="113">
        <v>283</v>
      </c>
      <c r="P84" s="113">
        <v>111864</v>
      </c>
      <c r="Q84" s="108">
        <v>2.6185214564999999</v>
      </c>
      <c r="R84" s="114">
        <v>2.1982689840999998</v>
      </c>
      <c r="S84" s="114">
        <v>3.1191153894000001</v>
      </c>
      <c r="T84" s="114">
        <v>2.3453300000000001E-5</v>
      </c>
      <c r="U84" s="115">
        <v>2.5298576843</v>
      </c>
      <c r="V84" s="114">
        <v>2.2516319948999999</v>
      </c>
      <c r="W84" s="114">
        <v>2.8424626749000002</v>
      </c>
      <c r="X84" s="114">
        <v>0.68558487540000002</v>
      </c>
      <c r="Y84" s="114">
        <v>0.5755537973</v>
      </c>
      <c r="Z84" s="114">
        <v>0.81665106470000004</v>
      </c>
      <c r="AA84" s="113">
        <v>343</v>
      </c>
      <c r="AB84" s="113">
        <v>133903</v>
      </c>
      <c r="AC84" s="108">
        <v>2.7810427317999999</v>
      </c>
      <c r="AD84" s="114">
        <v>2.3515033980000002</v>
      </c>
      <c r="AE84" s="114">
        <v>3.2890442271999998</v>
      </c>
      <c r="AF84" s="114">
        <v>7.5233869999999999E-4</v>
      </c>
      <c r="AG84" s="115">
        <v>2.5615557529999999</v>
      </c>
      <c r="AH84" s="114">
        <v>2.3043224427000002</v>
      </c>
      <c r="AI84" s="114">
        <v>2.8475042183000001</v>
      </c>
      <c r="AJ84" s="114">
        <v>0.7494256051</v>
      </c>
      <c r="AK84" s="114">
        <v>0.63367485749999997</v>
      </c>
      <c r="AL84" s="114">
        <v>0.88632005970000005</v>
      </c>
      <c r="AM84" s="114">
        <v>0.57312455419999997</v>
      </c>
      <c r="AN84" s="114">
        <v>1.0620660468000001</v>
      </c>
      <c r="AO84" s="114">
        <v>1.3095401446999999</v>
      </c>
      <c r="AP84" s="114">
        <v>0.86135907509999998</v>
      </c>
      <c r="AQ84" s="114">
        <v>0.75777336490000002</v>
      </c>
      <c r="AR84" s="114">
        <v>0.96557659119999995</v>
      </c>
      <c r="AS84" s="114">
        <v>0.77286607799999996</v>
      </c>
      <c r="AT84" s="114">
        <v>1.2063385624</v>
      </c>
      <c r="AU84" s="112" t="s">
        <v>28</v>
      </c>
      <c r="AV84" s="112">
        <v>2</v>
      </c>
      <c r="AW84" s="112">
        <v>3</v>
      </c>
      <c r="AX84" s="112" t="s">
        <v>28</v>
      </c>
      <c r="AY84" s="112" t="s">
        <v>28</v>
      </c>
      <c r="AZ84" s="112" t="s">
        <v>28</v>
      </c>
      <c r="BA84" s="112" t="s">
        <v>28</v>
      </c>
      <c r="BB84" s="112" t="s">
        <v>28</v>
      </c>
      <c r="BC84" s="110" t="s">
        <v>231</v>
      </c>
      <c r="BD84" s="111">
        <v>46.4</v>
      </c>
      <c r="BE84" s="111">
        <v>56.6</v>
      </c>
      <c r="BF84" s="111">
        <v>68.599999999999994</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6">
        <v>225</v>
      </c>
      <c r="D85" s="116">
        <v>84007</v>
      </c>
      <c r="E85" s="117">
        <v>2.8009377234000001</v>
      </c>
      <c r="F85" s="107">
        <v>2.3320246130000002</v>
      </c>
      <c r="G85" s="107">
        <v>3.3641377909000001</v>
      </c>
      <c r="H85" s="107">
        <v>0.13275588939999999</v>
      </c>
      <c r="I85" s="109">
        <v>2.6783482328999999</v>
      </c>
      <c r="J85" s="107">
        <v>2.3502836143999999</v>
      </c>
      <c r="K85" s="107">
        <v>3.0522057901999999</v>
      </c>
      <c r="L85" s="107">
        <v>0.86889707969999996</v>
      </c>
      <c r="M85" s="107">
        <v>0.72343249870000004</v>
      </c>
      <c r="N85" s="107">
        <v>1.0436110299000001</v>
      </c>
      <c r="O85" s="116">
        <v>289</v>
      </c>
      <c r="P85" s="116">
        <v>90197</v>
      </c>
      <c r="Q85" s="117">
        <v>3.2176324904000002</v>
      </c>
      <c r="R85" s="107">
        <v>2.7076539289000001</v>
      </c>
      <c r="S85" s="107">
        <v>3.8236639967000001</v>
      </c>
      <c r="T85" s="107">
        <v>5.1500593999999997E-2</v>
      </c>
      <c r="U85" s="109">
        <v>3.2040976972999999</v>
      </c>
      <c r="V85" s="107">
        <v>2.8551903743999998</v>
      </c>
      <c r="W85" s="107">
        <v>3.5956418688</v>
      </c>
      <c r="X85" s="107">
        <v>0.84244494709999995</v>
      </c>
      <c r="Y85" s="107">
        <v>0.70892166140000001</v>
      </c>
      <c r="Z85" s="107">
        <v>1.0011169464</v>
      </c>
      <c r="AA85" s="116">
        <v>296</v>
      </c>
      <c r="AB85" s="116">
        <v>93484</v>
      </c>
      <c r="AC85" s="117">
        <v>3.0643003375000002</v>
      </c>
      <c r="AD85" s="107">
        <v>2.5776031987999999</v>
      </c>
      <c r="AE85" s="107">
        <v>3.6428945163000002</v>
      </c>
      <c r="AF85" s="107">
        <v>3.0040571799999999E-2</v>
      </c>
      <c r="AG85" s="109">
        <v>3.1663172307999998</v>
      </c>
      <c r="AH85" s="107">
        <v>2.8253960883999998</v>
      </c>
      <c r="AI85" s="107">
        <v>3.5483749860999998</v>
      </c>
      <c r="AJ85" s="107">
        <v>0.82575686749999999</v>
      </c>
      <c r="AK85" s="107">
        <v>0.69460343589999995</v>
      </c>
      <c r="AL85" s="107">
        <v>0.9816743899</v>
      </c>
      <c r="AM85" s="107">
        <v>0.65145518010000003</v>
      </c>
      <c r="AN85" s="107">
        <v>0.9523462815</v>
      </c>
      <c r="AO85" s="107">
        <v>1.1770561118</v>
      </c>
      <c r="AP85" s="107">
        <v>0.77053543219999998</v>
      </c>
      <c r="AQ85" s="107">
        <v>0.21723966359999999</v>
      </c>
      <c r="AR85" s="107">
        <v>1.1487697365</v>
      </c>
      <c r="AS85" s="107">
        <v>0.92163126520000005</v>
      </c>
      <c r="AT85" s="107">
        <v>1.4318870868</v>
      </c>
      <c r="AU85" s="106" t="s">
        <v>28</v>
      </c>
      <c r="AV85" s="106" t="s">
        <v>28</v>
      </c>
      <c r="AW85" s="106" t="s">
        <v>28</v>
      </c>
      <c r="AX85" s="106" t="s">
        <v>28</v>
      </c>
      <c r="AY85" s="106" t="s">
        <v>28</v>
      </c>
      <c r="AZ85" s="106" t="s">
        <v>28</v>
      </c>
      <c r="BA85" s="106" t="s">
        <v>28</v>
      </c>
      <c r="BB85" s="106" t="s">
        <v>28</v>
      </c>
      <c r="BC85" s="118" t="s">
        <v>28</v>
      </c>
      <c r="BD85" s="119">
        <v>45</v>
      </c>
      <c r="BE85" s="119">
        <v>57.8</v>
      </c>
      <c r="BF85" s="119">
        <v>59.2</v>
      </c>
    </row>
    <row r="86" spans="1:93" x14ac:dyDescent="0.3">
      <c r="A86" s="10"/>
      <c r="B86" t="s">
        <v>98</v>
      </c>
      <c r="C86" s="106">
        <v>284</v>
      </c>
      <c r="D86" s="116">
        <v>99427</v>
      </c>
      <c r="E86" s="117">
        <v>2.8009046292000002</v>
      </c>
      <c r="F86" s="107">
        <v>2.35222014</v>
      </c>
      <c r="G86" s="107">
        <v>3.3351753980000001</v>
      </c>
      <c r="H86" s="107">
        <v>0.1146098725</v>
      </c>
      <c r="I86" s="109">
        <v>2.8563669828</v>
      </c>
      <c r="J86" s="107">
        <v>2.5427548151999999</v>
      </c>
      <c r="K86" s="107">
        <v>3.2086586923999998</v>
      </c>
      <c r="L86" s="107">
        <v>0.86888681329999995</v>
      </c>
      <c r="M86" s="107">
        <v>0.72969748430000003</v>
      </c>
      <c r="N86" s="107">
        <v>1.0346264179</v>
      </c>
      <c r="O86" s="116">
        <v>364</v>
      </c>
      <c r="P86" s="116">
        <v>102793</v>
      </c>
      <c r="Q86" s="117">
        <v>3.4193710258999999</v>
      </c>
      <c r="R86" s="107">
        <v>2.8979140101</v>
      </c>
      <c r="S86" s="107">
        <v>4.0346601629999999</v>
      </c>
      <c r="T86" s="107">
        <v>0.19002582800000001</v>
      </c>
      <c r="U86" s="109">
        <v>3.5410971563999998</v>
      </c>
      <c r="V86" s="107">
        <v>3.1953818132</v>
      </c>
      <c r="W86" s="107">
        <v>3.9242161982999999</v>
      </c>
      <c r="X86" s="107">
        <v>0.89526440689999998</v>
      </c>
      <c r="Y86" s="107">
        <v>0.7587358166</v>
      </c>
      <c r="Z86" s="107">
        <v>1.0563602516999999</v>
      </c>
      <c r="AA86" s="116">
        <v>316</v>
      </c>
      <c r="AB86" s="116">
        <v>109253</v>
      </c>
      <c r="AC86" s="117">
        <v>2.6668843615000002</v>
      </c>
      <c r="AD86" s="107">
        <v>2.2468644223999998</v>
      </c>
      <c r="AE86" s="107">
        <v>3.1654211649000001</v>
      </c>
      <c r="AF86" s="107">
        <v>1.579281E-4</v>
      </c>
      <c r="AG86" s="109">
        <v>2.8923690883000002</v>
      </c>
      <c r="AH86" s="107">
        <v>2.5904182050000002</v>
      </c>
      <c r="AI86" s="107">
        <v>3.2295167346999998</v>
      </c>
      <c r="AJ86" s="107">
        <v>0.71866260930000003</v>
      </c>
      <c r="AK86" s="107">
        <v>0.60547711479999999</v>
      </c>
      <c r="AL86" s="107">
        <v>0.85300655209999998</v>
      </c>
      <c r="AM86" s="107">
        <v>1.7313662300000001E-2</v>
      </c>
      <c r="AN86" s="107">
        <v>0.77993418709999995</v>
      </c>
      <c r="AO86" s="107">
        <v>0.95708516580000003</v>
      </c>
      <c r="AP86" s="107">
        <v>0.63557283919999996</v>
      </c>
      <c r="AQ86" s="107">
        <v>5.9477662799999997E-2</v>
      </c>
      <c r="AR86" s="107">
        <v>1.2208095163999999</v>
      </c>
      <c r="AS86" s="107">
        <v>0.99205830699999997</v>
      </c>
      <c r="AT86" s="107">
        <v>1.5023067343000001</v>
      </c>
      <c r="AU86" s="106" t="s">
        <v>28</v>
      </c>
      <c r="AV86" s="106" t="s">
        <v>28</v>
      </c>
      <c r="AW86" s="106">
        <v>3</v>
      </c>
      <c r="AX86" s="106" t="s">
        <v>28</v>
      </c>
      <c r="AY86" s="106" t="s">
        <v>28</v>
      </c>
      <c r="AZ86" s="106" t="s">
        <v>28</v>
      </c>
      <c r="BA86" s="106" t="s">
        <v>28</v>
      </c>
      <c r="BB86" s="106" t="s">
        <v>28</v>
      </c>
      <c r="BC86" s="118">
        <v>-3</v>
      </c>
      <c r="BD86" s="119">
        <v>56.8</v>
      </c>
      <c r="BE86" s="119">
        <v>72.8</v>
      </c>
      <c r="BF86" s="119">
        <v>63.2</v>
      </c>
    </row>
    <row r="87" spans="1:93" x14ac:dyDescent="0.3">
      <c r="A87" s="10"/>
      <c r="B87" t="s">
        <v>99</v>
      </c>
      <c r="C87" s="106">
        <v>296</v>
      </c>
      <c r="D87" s="116">
        <v>97819</v>
      </c>
      <c r="E87" s="117">
        <v>3.1601424201000001</v>
      </c>
      <c r="F87" s="107">
        <v>2.6565882146000002</v>
      </c>
      <c r="G87" s="107">
        <v>3.7591449289000001</v>
      </c>
      <c r="H87" s="107">
        <v>0.82249090550000004</v>
      </c>
      <c r="I87" s="109">
        <v>3.0259969943999998</v>
      </c>
      <c r="J87" s="107">
        <v>2.7001842988</v>
      </c>
      <c r="K87" s="107">
        <v>3.3911232705000001</v>
      </c>
      <c r="L87" s="107">
        <v>0.98032830120000003</v>
      </c>
      <c r="M87" s="107">
        <v>0.82411748119999995</v>
      </c>
      <c r="N87" s="107">
        <v>1.1661487591999999</v>
      </c>
      <c r="O87" s="116">
        <v>386</v>
      </c>
      <c r="P87" s="116">
        <v>112432</v>
      </c>
      <c r="Q87" s="117">
        <v>3.5250750436999998</v>
      </c>
      <c r="R87" s="107">
        <v>2.9922854396999998</v>
      </c>
      <c r="S87" s="107">
        <v>4.1527301836000001</v>
      </c>
      <c r="T87" s="107">
        <v>0.33747947099999998</v>
      </c>
      <c r="U87" s="109">
        <v>3.4331862814999998</v>
      </c>
      <c r="V87" s="107">
        <v>3.1072224829000001</v>
      </c>
      <c r="W87" s="107">
        <v>3.7933453778000001</v>
      </c>
      <c r="X87" s="107">
        <v>0.92293997760000002</v>
      </c>
      <c r="Y87" s="107">
        <v>0.78344427360000002</v>
      </c>
      <c r="Z87" s="107">
        <v>1.0872735063000001</v>
      </c>
      <c r="AA87" s="116">
        <v>340</v>
      </c>
      <c r="AB87" s="116">
        <v>126980</v>
      </c>
      <c r="AC87" s="117">
        <v>2.7176601269999998</v>
      </c>
      <c r="AD87" s="107">
        <v>2.295970767</v>
      </c>
      <c r="AE87" s="107">
        <v>3.2167990429</v>
      </c>
      <c r="AF87" s="107">
        <v>2.9361669999999998E-4</v>
      </c>
      <c r="AG87" s="109">
        <v>2.6775870216</v>
      </c>
      <c r="AH87" s="107">
        <v>2.4075799016000001</v>
      </c>
      <c r="AI87" s="107">
        <v>2.9778751075000001</v>
      </c>
      <c r="AJ87" s="107">
        <v>0.73234548389999998</v>
      </c>
      <c r="AK87" s="107">
        <v>0.6187101196</v>
      </c>
      <c r="AL87" s="107">
        <v>0.86685168180000005</v>
      </c>
      <c r="AM87" s="107">
        <v>1.1183157399999999E-2</v>
      </c>
      <c r="AN87" s="107">
        <v>0.77095099909999998</v>
      </c>
      <c r="AO87" s="107">
        <v>0.94255586099999999</v>
      </c>
      <c r="AP87" s="107">
        <v>0.6305890904</v>
      </c>
      <c r="AQ87" s="107">
        <v>0.29667604869999997</v>
      </c>
      <c r="AR87" s="107">
        <v>1.1154798027999999</v>
      </c>
      <c r="AS87" s="107">
        <v>0.90849765189999998</v>
      </c>
      <c r="AT87" s="107">
        <v>1.3696184992</v>
      </c>
      <c r="AU87" s="106" t="s">
        <v>28</v>
      </c>
      <c r="AV87" s="106" t="s">
        <v>28</v>
      </c>
      <c r="AW87" s="106">
        <v>3</v>
      </c>
      <c r="AX87" s="106" t="s">
        <v>28</v>
      </c>
      <c r="AY87" s="106" t="s">
        <v>28</v>
      </c>
      <c r="AZ87" s="106" t="s">
        <v>28</v>
      </c>
      <c r="BA87" s="106" t="s">
        <v>28</v>
      </c>
      <c r="BB87" s="106" t="s">
        <v>28</v>
      </c>
      <c r="BC87" s="118">
        <v>-3</v>
      </c>
      <c r="BD87" s="119">
        <v>59.2</v>
      </c>
      <c r="BE87" s="119">
        <v>77.2</v>
      </c>
      <c r="BF87" s="119">
        <v>68</v>
      </c>
    </row>
    <row r="88" spans="1:93" x14ac:dyDescent="0.3">
      <c r="A88" s="10"/>
      <c r="B88" t="s">
        <v>100</v>
      </c>
      <c r="C88" s="106">
        <v>148</v>
      </c>
      <c r="D88" s="116">
        <v>40127</v>
      </c>
      <c r="E88" s="117">
        <v>3.7350383740000002</v>
      </c>
      <c r="F88" s="107">
        <v>3.038963667</v>
      </c>
      <c r="G88" s="107">
        <v>4.5905490108000002</v>
      </c>
      <c r="H88" s="107">
        <v>0.16164100310000001</v>
      </c>
      <c r="I88" s="109">
        <v>3.6882896803</v>
      </c>
      <c r="J88" s="107">
        <v>3.1394725315000001</v>
      </c>
      <c r="K88" s="107">
        <v>4.3330465959</v>
      </c>
      <c r="L88" s="107">
        <v>1.1586705083</v>
      </c>
      <c r="M88" s="107">
        <v>0.9427366533</v>
      </c>
      <c r="N88" s="107">
        <v>1.4240640184</v>
      </c>
      <c r="O88" s="116">
        <v>176</v>
      </c>
      <c r="P88" s="116">
        <v>41059</v>
      </c>
      <c r="Q88" s="117">
        <v>4.0948468754</v>
      </c>
      <c r="R88" s="107">
        <v>3.3645868885999999</v>
      </c>
      <c r="S88" s="107">
        <v>4.9836046708000001</v>
      </c>
      <c r="T88" s="107">
        <v>0.48715005849999998</v>
      </c>
      <c r="U88" s="109">
        <v>4.2865145278999996</v>
      </c>
      <c r="V88" s="107">
        <v>3.6977927746999999</v>
      </c>
      <c r="W88" s="107">
        <v>4.9689660608999997</v>
      </c>
      <c r="X88" s="107">
        <v>1.0721184193</v>
      </c>
      <c r="Y88" s="107">
        <v>0.88092074899999995</v>
      </c>
      <c r="Z88" s="107">
        <v>1.3048142029000001</v>
      </c>
      <c r="AA88" s="116">
        <v>148</v>
      </c>
      <c r="AB88" s="116">
        <v>41897</v>
      </c>
      <c r="AC88" s="117">
        <v>3.3780467730999999</v>
      </c>
      <c r="AD88" s="107">
        <v>2.7427512265999998</v>
      </c>
      <c r="AE88" s="107">
        <v>4.1604939926000002</v>
      </c>
      <c r="AF88" s="107">
        <v>0.37664076130000002</v>
      </c>
      <c r="AG88" s="109">
        <v>3.5324724921000001</v>
      </c>
      <c r="AH88" s="107">
        <v>3.0068409259000002</v>
      </c>
      <c r="AI88" s="107">
        <v>4.1499907093999999</v>
      </c>
      <c r="AJ88" s="107">
        <v>0.91030415249999996</v>
      </c>
      <c r="AK88" s="107">
        <v>0.73910694509999997</v>
      </c>
      <c r="AL88" s="107">
        <v>1.1211552747</v>
      </c>
      <c r="AM88" s="107">
        <v>0.14554482990000001</v>
      </c>
      <c r="AN88" s="107">
        <v>0.82495069430000001</v>
      </c>
      <c r="AO88" s="107">
        <v>1.0689791798999999</v>
      </c>
      <c r="AP88" s="107">
        <v>0.63662946939999998</v>
      </c>
      <c r="AQ88" s="107">
        <v>0.48382744649999998</v>
      </c>
      <c r="AR88" s="107">
        <v>1.0963332810999999</v>
      </c>
      <c r="AS88" s="107">
        <v>0.84748285459999995</v>
      </c>
      <c r="AT88" s="107">
        <v>1.4182548433</v>
      </c>
      <c r="AU88" s="106" t="s">
        <v>28</v>
      </c>
      <c r="AV88" s="106" t="s">
        <v>28</v>
      </c>
      <c r="AW88" s="106" t="s">
        <v>28</v>
      </c>
      <c r="AX88" s="106" t="s">
        <v>28</v>
      </c>
      <c r="AY88" s="106" t="s">
        <v>28</v>
      </c>
      <c r="AZ88" s="106" t="s">
        <v>28</v>
      </c>
      <c r="BA88" s="106" t="s">
        <v>28</v>
      </c>
      <c r="BB88" s="106" t="s">
        <v>28</v>
      </c>
      <c r="BC88" s="118" t="s">
        <v>28</v>
      </c>
      <c r="BD88" s="119">
        <v>29.6</v>
      </c>
      <c r="BE88" s="119">
        <v>35.200000000000003</v>
      </c>
      <c r="BF88" s="119">
        <v>29.6</v>
      </c>
    </row>
    <row r="89" spans="1:93" x14ac:dyDescent="0.3">
      <c r="A89" s="10"/>
      <c r="B89" t="s">
        <v>148</v>
      </c>
      <c r="C89" s="106">
        <v>293</v>
      </c>
      <c r="D89" s="116">
        <v>97055</v>
      </c>
      <c r="E89" s="117">
        <v>3.1966412055000002</v>
      </c>
      <c r="F89" s="107">
        <v>2.6888561213000002</v>
      </c>
      <c r="G89" s="107">
        <v>3.8003204840000002</v>
      </c>
      <c r="H89" s="107">
        <v>0.9243183962</v>
      </c>
      <c r="I89" s="109">
        <v>3.0189068053999999</v>
      </c>
      <c r="J89" s="107">
        <v>2.6922908878</v>
      </c>
      <c r="K89" s="107">
        <v>3.3851462118</v>
      </c>
      <c r="L89" s="107">
        <v>0.99165082640000002</v>
      </c>
      <c r="M89" s="107">
        <v>0.83412751809999996</v>
      </c>
      <c r="N89" s="107">
        <v>1.1789220955999999</v>
      </c>
      <c r="O89" s="116">
        <v>336</v>
      </c>
      <c r="P89" s="116">
        <v>109903</v>
      </c>
      <c r="Q89" s="117">
        <v>3.0417456455999998</v>
      </c>
      <c r="R89" s="107">
        <v>2.5714769852999999</v>
      </c>
      <c r="S89" s="107">
        <v>3.5980164805000001</v>
      </c>
      <c r="T89" s="107">
        <v>7.8892896000000001E-3</v>
      </c>
      <c r="U89" s="109">
        <v>3.0572413855999998</v>
      </c>
      <c r="V89" s="107">
        <v>2.7472164525</v>
      </c>
      <c r="W89" s="107">
        <v>3.4022528080000001</v>
      </c>
      <c r="X89" s="107">
        <v>0.79639401239999996</v>
      </c>
      <c r="Y89" s="107">
        <v>0.67326762750000002</v>
      </c>
      <c r="Z89" s="107">
        <v>0.94203760459999997</v>
      </c>
      <c r="AA89" s="116">
        <v>369</v>
      </c>
      <c r="AB89" s="116">
        <v>120112</v>
      </c>
      <c r="AC89" s="117">
        <v>2.8873435476</v>
      </c>
      <c r="AD89" s="107">
        <v>2.446715996</v>
      </c>
      <c r="AE89" s="107">
        <v>3.4073234389999998</v>
      </c>
      <c r="AF89" s="107">
        <v>2.9765226999999999E-3</v>
      </c>
      <c r="AG89" s="109">
        <v>3.0721326761999999</v>
      </c>
      <c r="AH89" s="107">
        <v>2.7741387916</v>
      </c>
      <c r="AI89" s="107">
        <v>3.4021366229000001</v>
      </c>
      <c r="AJ89" s="107">
        <v>0.77807117469999998</v>
      </c>
      <c r="AK89" s="107">
        <v>0.65933241330000003</v>
      </c>
      <c r="AL89" s="107">
        <v>0.91819352529999998</v>
      </c>
      <c r="AM89" s="107">
        <v>0.61305866269999998</v>
      </c>
      <c r="AN89" s="107">
        <v>0.94923898449999999</v>
      </c>
      <c r="AO89" s="107">
        <v>1.1616089938</v>
      </c>
      <c r="AP89" s="107">
        <v>0.77569531089999999</v>
      </c>
      <c r="AQ89" s="107">
        <v>0.63995965570000002</v>
      </c>
      <c r="AR89" s="107">
        <v>0.95154427730000002</v>
      </c>
      <c r="AS89" s="107">
        <v>0.77275763770000006</v>
      </c>
      <c r="AT89" s="107">
        <v>1.1716953252</v>
      </c>
      <c r="AU89" s="106" t="s">
        <v>28</v>
      </c>
      <c r="AV89" s="106" t="s">
        <v>28</v>
      </c>
      <c r="AW89" s="106">
        <v>3</v>
      </c>
      <c r="AX89" s="106" t="s">
        <v>28</v>
      </c>
      <c r="AY89" s="106" t="s">
        <v>28</v>
      </c>
      <c r="AZ89" s="106" t="s">
        <v>28</v>
      </c>
      <c r="BA89" s="106" t="s">
        <v>28</v>
      </c>
      <c r="BB89" s="106" t="s">
        <v>28</v>
      </c>
      <c r="BC89" s="118">
        <v>-3</v>
      </c>
      <c r="BD89" s="119">
        <v>58.6</v>
      </c>
      <c r="BE89" s="119">
        <v>67.2</v>
      </c>
      <c r="BF89" s="119">
        <v>73.8</v>
      </c>
    </row>
    <row r="90" spans="1:93" x14ac:dyDescent="0.3">
      <c r="A90" s="10"/>
      <c r="B90" t="s">
        <v>149</v>
      </c>
      <c r="C90" s="106">
        <v>260</v>
      </c>
      <c r="D90" s="116">
        <v>68931</v>
      </c>
      <c r="E90" s="117">
        <v>3.7905161947999999</v>
      </c>
      <c r="F90" s="107">
        <v>3.1751695569999998</v>
      </c>
      <c r="G90" s="107">
        <v>4.5251167741999998</v>
      </c>
      <c r="H90" s="107">
        <v>7.3032477700000001E-2</v>
      </c>
      <c r="I90" s="109">
        <v>3.7718878298999998</v>
      </c>
      <c r="J90" s="107">
        <v>3.3401770696000002</v>
      </c>
      <c r="K90" s="107">
        <v>4.2593962848000002</v>
      </c>
      <c r="L90" s="107">
        <v>1.1758806433</v>
      </c>
      <c r="M90" s="107">
        <v>0.98498996689999996</v>
      </c>
      <c r="N90" s="107">
        <v>1.4037658593</v>
      </c>
      <c r="O90" s="116">
        <v>302</v>
      </c>
      <c r="P90" s="116">
        <v>69860</v>
      </c>
      <c r="Q90" s="117">
        <v>4.3299287262000004</v>
      </c>
      <c r="R90" s="107">
        <v>3.6467522559000001</v>
      </c>
      <c r="S90" s="107">
        <v>5.1410903343000003</v>
      </c>
      <c r="T90" s="107">
        <v>0.15214529560000001</v>
      </c>
      <c r="U90" s="109">
        <v>4.3229315774000003</v>
      </c>
      <c r="V90" s="107">
        <v>3.8618661464000001</v>
      </c>
      <c r="W90" s="107">
        <v>4.8390432798000003</v>
      </c>
      <c r="X90" s="107">
        <v>1.1336678714999999</v>
      </c>
      <c r="Y90" s="107">
        <v>0.95479767199999999</v>
      </c>
      <c r="Z90" s="107">
        <v>1.3460473151000001</v>
      </c>
      <c r="AA90" s="116">
        <v>262</v>
      </c>
      <c r="AB90" s="116">
        <v>70688</v>
      </c>
      <c r="AC90" s="117">
        <v>3.5126162694</v>
      </c>
      <c r="AD90" s="107">
        <v>2.93893921</v>
      </c>
      <c r="AE90" s="107">
        <v>4.1982743343999998</v>
      </c>
      <c r="AF90" s="107">
        <v>0.54611640620000002</v>
      </c>
      <c r="AG90" s="109">
        <v>3.7064282480999999</v>
      </c>
      <c r="AH90" s="107">
        <v>3.2837356670000002</v>
      </c>
      <c r="AI90" s="107">
        <v>4.1835311216999997</v>
      </c>
      <c r="AJ90" s="107">
        <v>0.94656746660000002</v>
      </c>
      <c r="AK90" s="107">
        <v>0.79197499220000001</v>
      </c>
      <c r="AL90" s="107">
        <v>1.1313361881999999</v>
      </c>
      <c r="AM90" s="107">
        <v>5.6974878899999998E-2</v>
      </c>
      <c r="AN90" s="107">
        <v>0.81124112920000002</v>
      </c>
      <c r="AO90" s="107">
        <v>1.0062241475</v>
      </c>
      <c r="AP90" s="107">
        <v>0.65404132010000005</v>
      </c>
      <c r="AQ90" s="107">
        <v>0.2242092933</v>
      </c>
      <c r="AR90" s="107">
        <v>1.1423058241999999</v>
      </c>
      <c r="AS90" s="107">
        <v>0.92172824099999995</v>
      </c>
      <c r="AT90" s="107">
        <v>1.4156695413</v>
      </c>
      <c r="AU90" s="106" t="s">
        <v>28</v>
      </c>
      <c r="AV90" s="106" t="s">
        <v>28</v>
      </c>
      <c r="AW90" s="106" t="s">
        <v>28</v>
      </c>
      <c r="AX90" s="106" t="s">
        <v>28</v>
      </c>
      <c r="AY90" s="106" t="s">
        <v>28</v>
      </c>
      <c r="AZ90" s="106" t="s">
        <v>28</v>
      </c>
      <c r="BA90" s="106" t="s">
        <v>28</v>
      </c>
      <c r="BB90" s="106" t="s">
        <v>28</v>
      </c>
      <c r="BC90" s="118" t="s">
        <v>28</v>
      </c>
      <c r="BD90" s="119">
        <v>52</v>
      </c>
      <c r="BE90" s="119">
        <v>60.4</v>
      </c>
      <c r="BF90" s="119">
        <v>52.4</v>
      </c>
    </row>
    <row r="91" spans="1:93" x14ac:dyDescent="0.3">
      <c r="A91" s="10"/>
      <c r="B91" t="s">
        <v>101</v>
      </c>
      <c r="C91" s="106">
        <v>277</v>
      </c>
      <c r="D91" s="116">
        <v>81932</v>
      </c>
      <c r="E91" s="117">
        <v>3.8510372093999998</v>
      </c>
      <c r="F91" s="107">
        <v>3.2287789891999998</v>
      </c>
      <c r="G91" s="107">
        <v>4.5932185626999997</v>
      </c>
      <c r="H91" s="107">
        <v>4.7931967899999997E-2</v>
      </c>
      <c r="I91" s="109">
        <v>3.3808524142</v>
      </c>
      <c r="J91" s="107">
        <v>3.0052628909000001</v>
      </c>
      <c r="K91" s="107">
        <v>3.8033820872000002</v>
      </c>
      <c r="L91" s="107">
        <v>1.1946552603</v>
      </c>
      <c r="M91" s="107">
        <v>1.001620497</v>
      </c>
      <c r="N91" s="107">
        <v>1.4248921574</v>
      </c>
      <c r="O91" s="116">
        <v>348</v>
      </c>
      <c r="P91" s="116">
        <v>89673</v>
      </c>
      <c r="Q91" s="117">
        <v>4.211815842</v>
      </c>
      <c r="R91" s="107">
        <v>3.5641001153</v>
      </c>
      <c r="S91" s="107">
        <v>4.9772430946000004</v>
      </c>
      <c r="T91" s="107">
        <v>0.25099099460000002</v>
      </c>
      <c r="U91" s="109">
        <v>3.8807667860000001</v>
      </c>
      <c r="V91" s="107">
        <v>3.4937220628999999</v>
      </c>
      <c r="W91" s="107">
        <v>4.3106894527000001</v>
      </c>
      <c r="X91" s="107">
        <v>1.1027433944</v>
      </c>
      <c r="Y91" s="107">
        <v>0.93315757539999999</v>
      </c>
      <c r="Z91" s="107">
        <v>1.3031486063</v>
      </c>
      <c r="AA91" s="116">
        <v>367</v>
      </c>
      <c r="AB91" s="116">
        <v>98260</v>
      </c>
      <c r="AC91" s="117">
        <v>3.9094008023</v>
      </c>
      <c r="AD91" s="107">
        <v>3.3116905558999998</v>
      </c>
      <c r="AE91" s="107">
        <v>4.6149887422000004</v>
      </c>
      <c r="AF91" s="107">
        <v>0.5381983441</v>
      </c>
      <c r="AG91" s="109">
        <v>3.7349888052</v>
      </c>
      <c r="AH91" s="107">
        <v>3.3717622620999999</v>
      </c>
      <c r="AI91" s="107">
        <v>4.1373442996999996</v>
      </c>
      <c r="AJ91" s="107">
        <v>1.0534915656999999</v>
      </c>
      <c r="AK91" s="107">
        <v>0.89242271259999995</v>
      </c>
      <c r="AL91" s="107">
        <v>1.2436309198</v>
      </c>
      <c r="AM91" s="107">
        <v>0.46823097000000002</v>
      </c>
      <c r="AN91" s="107">
        <v>0.92819841820000004</v>
      </c>
      <c r="AO91" s="107">
        <v>1.1352123629999999</v>
      </c>
      <c r="AP91" s="107">
        <v>0.75893491970000004</v>
      </c>
      <c r="AQ91" s="107">
        <v>0.40319156969999997</v>
      </c>
      <c r="AR91" s="107">
        <v>1.0936834969</v>
      </c>
      <c r="AS91" s="107">
        <v>0.88655324570000005</v>
      </c>
      <c r="AT91" s="107">
        <v>1.3492067140999999</v>
      </c>
      <c r="AU91" s="106" t="s">
        <v>28</v>
      </c>
      <c r="AV91" s="106" t="s">
        <v>28</v>
      </c>
      <c r="AW91" s="106" t="s">
        <v>28</v>
      </c>
      <c r="AX91" s="106" t="s">
        <v>28</v>
      </c>
      <c r="AY91" s="106" t="s">
        <v>28</v>
      </c>
      <c r="AZ91" s="106" t="s">
        <v>28</v>
      </c>
      <c r="BA91" s="106" t="s">
        <v>28</v>
      </c>
      <c r="BB91" s="106" t="s">
        <v>28</v>
      </c>
      <c r="BC91" s="118" t="s">
        <v>28</v>
      </c>
      <c r="BD91" s="119">
        <v>55.4</v>
      </c>
      <c r="BE91" s="119">
        <v>69.599999999999994</v>
      </c>
      <c r="BF91" s="119">
        <v>73.400000000000006</v>
      </c>
    </row>
    <row r="92" spans="1:93" x14ac:dyDescent="0.3">
      <c r="A92" s="10"/>
      <c r="B92" t="s">
        <v>111</v>
      </c>
      <c r="C92" s="106">
        <v>176</v>
      </c>
      <c r="D92" s="116">
        <v>57676</v>
      </c>
      <c r="E92" s="117">
        <v>3.2940136395000001</v>
      </c>
      <c r="F92" s="107">
        <v>2.7010800475000001</v>
      </c>
      <c r="G92" s="107">
        <v>4.0171063671000002</v>
      </c>
      <c r="H92" s="107">
        <v>0.830905483</v>
      </c>
      <c r="I92" s="109">
        <v>3.0515292323000001</v>
      </c>
      <c r="J92" s="107">
        <v>2.6324237731000002</v>
      </c>
      <c r="K92" s="107">
        <v>3.537360037</v>
      </c>
      <c r="L92" s="107">
        <v>1.0218573614999999</v>
      </c>
      <c r="M92" s="107">
        <v>0.83791958160000002</v>
      </c>
      <c r="N92" s="107">
        <v>1.2461726521000001</v>
      </c>
      <c r="O92" s="116">
        <v>244</v>
      </c>
      <c r="P92" s="116">
        <v>64485</v>
      </c>
      <c r="Q92" s="117">
        <v>3.8816404679000001</v>
      </c>
      <c r="R92" s="107">
        <v>3.2367974218</v>
      </c>
      <c r="S92" s="107">
        <v>4.6549507920000002</v>
      </c>
      <c r="T92" s="107">
        <v>0.86155505330000004</v>
      </c>
      <c r="U92" s="109">
        <v>3.7838256959000001</v>
      </c>
      <c r="V92" s="107">
        <v>3.3376325891</v>
      </c>
      <c r="W92" s="107">
        <v>4.2896683546999999</v>
      </c>
      <c r="X92" s="107">
        <v>1.0162964255</v>
      </c>
      <c r="Y92" s="107">
        <v>0.84746273569999997</v>
      </c>
      <c r="Z92" s="107">
        <v>1.2187655941</v>
      </c>
      <c r="AA92" s="116">
        <v>222</v>
      </c>
      <c r="AB92" s="116">
        <v>68417</v>
      </c>
      <c r="AC92" s="117">
        <v>3.3140645706999998</v>
      </c>
      <c r="AD92" s="107">
        <v>2.7505549793999999</v>
      </c>
      <c r="AE92" s="107">
        <v>3.9930210668999999</v>
      </c>
      <c r="AF92" s="107">
        <v>0.23428691730000001</v>
      </c>
      <c r="AG92" s="109">
        <v>3.2448075771</v>
      </c>
      <c r="AH92" s="107">
        <v>2.8448543764999998</v>
      </c>
      <c r="AI92" s="107">
        <v>3.7009895126000001</v>
      </c>
      <c r="AJ92" s="107">
        <v>0.89306245380000004</v>
      </c>
      <c r="AK92" s="107">
        <v>0.74120987289999996</v>
      </c>
      <c r="AL92" s="107">
        <v>1.0760252602</v>
      </c>
      <c r="AM92" s="107">
        <v>0.1777754141</v>
      </c>
      <c r="AN92" s="107">
        <v>0.85377937449999997</v>
      </c>
      <c r="AO92" s="107">
        <v>1.0744707310999999</v>
      </c>
      <c r="AP92" s="107">
        <v>0.67841700959999995</v>
      </c>
      <c r="AQ92" s="107">
        <v>0.1798079682</v>
      </c>
      <c r="AR92" s="107">
        <v>1.1783923483000001</v>
      </c>
      <c r="AS92" s="107">
        <v>0.92708959449999995</v>
      </c>
      <c r="AT92" s="107">
        <v>1.4978148118000001</v>
      </c>
      <c r="AU92" s="106" t="s">
        <v>28</v>
      </c>
      <c r="AV92" s="106" t="s">
        <v>28</v>
      </c>
      <c r="AW92" s="106" t="s">
        <v>28</v>
      </c>
      <c r="AX92" s="106" t="s">
        <v>28</v>
      </c>
      <c r="AY92" s="106" t="s">
        <v>28</v>
      </c>
      <c r="AZ92" s="106" t="s">
        <v>28</v>
      </c>
      <c r="BA92" s="106" t="s">
        <v>28</v>
      </c>
      <c r="BB92" s="106" t="s">
        <v>28</v>
      </c>
      <c r="BC92" s="118" t="s">
        <v>28</v>
      </c>
      <c r="BD92" s="119">
        <v>35.200000000000003</v>
      </c>
      <c r="BE92" s="119">
        <v>48.8</v>
      </c>
      <c r="BF92" s="119">
        <v>44.4</v>
      </c>
    </row>
    <row r="93" spans="1:93" x14ac:dyDescent="0.3">
      <c r="A93" s="10"/>
      <c r="B93" t="s">
        <v>110</v>
      </c>
      <c r="C93" s="106">
        <v>35</v>
      </c>
      <c r="D93" s="116">
        <v>13547</v>
      </c>
      <c r="E93" s="117">
        <v>2.7832687958000002</v>
      </c>
      <c r="F93" s="107">
        <v>1.9470369872</v>
      </c>
      <c r="G93" s="107">
        <v>3.9786533283000001</v>
      </c>
      <c r="H93" s="107">
        <v>0.42050080379999999</v>
      </c>
      <c r="I93" s="109">
        <v>2.5835978444999999</v>
      </c>
      <c r="J93" s="107">
        <v>1.8550071690000001</v>
      </c>
      <c r="K93" s="107">
        <v>3.5983568871</v>
      </c>
      <c r="L93" s="107">
        <v>0.86341588690000004</v>
      </c>
      <c r="M93" s="107">
        <v>0.60400298730000002</v>
      </c>
      <c r="N93" s="107">
        <v>1.2342438851999999</v>
      </c>
      <c r="O93" s="116"/>
      <c r="P93" s="116"/>
      <c r="Q93" s="117"/>
      <c r="R93" s="107"/>
      <c r="S93" s="107"/>
      <c r="T93" s="107"/>
      <c r="U93" s="109"/>
      <c r="V93" s="107"/>
      <c r="W93" s="107"/>
      <c r="X93" s="107"/>
      <c r="Y93" s="107"/>
      <c r="Z93" s="107"/>
      <c r="AA93" s="116"/>
      <c r="AB93" s="116"/>
      <c r="AC93" s="117"/>
      <c r="AD93" s="107"/>
      <c r="AE93" s="107"/>
      <c r="AF93" s="107"/>
      <c r="AG93" s="109"/>
      <c r="AH93" s="107"/>
      <c r="AI93" s="107"/>
      <c r="AJ93" s="107"/>
      <c r="AK93" s="107"/>
      <c r="AL93" s="107"/>
      <c r="AM93" s="107">
        <v>0.21068141830000001</v>
      </c>
      <c r="AN93" s="107">
        <v>1.2948468504999999</v>
      </c>
      <c r="AO93" s="107">
        <v>1.9405976912</v>
      </c>
      <c r="AP93" s="107">
        <v>0.86397524530000003</v>
      </c>
      <c r="AQ93" s="107">
        <v>0.59237430660000001</v>
      </c>
      <c r="AR93" s="107">
        <v>1.1354928159</v>
      </c>
      <c r="AS93" s="107">
        <v>0.71312841039999997</v>
      </c>
      <c r="AT93" s="107">
        <v>1.8080108939999999</v>
      </c>
      <c r="AU93" s="106" t="s">
        <v>28</v>
      </c>
      <c r="AV93" s="106" t="s">
        <v>28</v>
      </c>
      <c r="AW93" s="106" t="s">
        <v>28</v>
      </c>
      <c r="AX93" s="106" t="s">
        <v>28</v>
      </c>
      <c r="AY93" s="106" t="s">
        <v>28</v>
      </c>
      <c r="AZ93" s="106" t="s">
        <v>28</v>
      </c>
      <c r="BA93" s="106" t="s">
        <v>426</v>
      </c>
      <c r="BB93" s="106" t="s">
        <v>426</v>
      </c>
      <c r="BC93" s="118" t="s">
        <v>427</v>
      </c>
      <c r="BD93" s="119">
        <v>7</v>
      </c>
      <c r="BE93" s="119"/>
      <c r="BF93" s="119"/>
    </row>
    <row r="94" spans="1:93" x14ac:dyDescent="0.3">
      <c r="A94" s="10"/>
      <c r="B94" t="s">
        <v>112</v>
      </c>
      <c r="C94" s="106">
        <v>342</v>
      </c>
      <c r="D94" s="116">
        <v>93873</v>
      </c>
      <c r="E94" s="117">
        <v>3.8151259487</v>
      </c>
      <c r="F94" s="107">
        <v>3.2325779765</v>
      </c>
      <c r="G94" s="107">
        <v>4.5026558091000002</v>
      </c>
      <c r="H94" s="107">
        <v>4.6258521900000002E-2</v>
      </c>
      <c r="I94" s="109">
        <v>3.6432200951999998</v>
      </c>
      <c r="J94" s="107">
        <v>3.2768585943000001</v>
      </c>
      <c r="K94" s="107">
        <v>4.0505417858000001</v>
      </c>
      <c r="L94" s="107">
        <v>1.1835149948999999</v>
      </c>
      <c r="M94" s="107">
        <v>1.0027990055</v>
      </c>
      <c r="N94" s="107">
        <v>1.3967980975000001</v>
      </c>
      <c r="O94" s="116">
        <v>433</v>
      </c>
      <c r="P94" s="116">
        <v>101870</v>
      </c>
      <c r="Q94" s="117">
        <v>4.4887030728999999</v>
      </c>
      <c r="R94" s="107">
        <v>3.8308664009000002</v>
      </c>
      <c r="S94" s="107">
        <v>5.2595035086999999</v>
      </c>
      <c r="T94" s="107">
        <v>4.5820286100000003E-2</v>
      </c>
      <c r="U94" s="109">
        <v>4.2505153626999999</v>
      </c>
      <c r="V94" s="107">
        <v>3.8684363413999998</v>
      </c>
      <c r="W94" s="107">
        <v>4.6703316931999996</v>
      </c>
      <c r="X94" s="107">
        <v>1.1752383885</v>
      </c>
      <c r="Y94" s="107">
        <v>1.0030026898</v>
      </c>
      <c r="Z94" s="107">
        <v>1.3770504147</v>
      </c>
      <c r="AA94" s="116">
        <v>401</v>
      </c>
      <c r="AB94" s="116">
        <v>111818</v>
      </c>
      <c r="AC94" s="117">
        <v>3.6234488196000001</v>
      </c>
      <c r="AD94" s="107">
        <v>3.0813976008999999</v>
      </c>
      <c r="AE94" s="107">
        <v>4.2608527195999999</v>
      </c>
      <c r="AF94" s="107">
        <v>0.77300381620000003</v>
      </c>
      <c r="AG94" s="109">
        <v>3.5861846929999999</v>
      </c>
      <c r="AH94" s="107">
        <v>3.2518138458000001</v>
      </c>
      <c r="AI94" s="107">
        <v>3.95493754</v>
      </c>
      <c r="AJ94" s="107">
        <v>0.97643423200000001</v>
      </c>
      <c r="AK94" s="107">
        <v>0.83036417789999994</v>
      </c>
      <c r="AL94" s="107">
        <v>1.1481995911</v>
      </c>
      <c r="AM94" s="107">
        <v>2.8100297999999999E-2</v>
      </c>
      <c r="AN94" s="107">
        <v>0.80723736030000004</v>
      </c>
      <c r="AO94" s="107">
        <v>0.97725631489999998</v>
      </c>
      <c r="AP94" s="107">
        <v>0.66679759019999996</v>
      </c>
      <c r="AQ94" s="107">
        <v>0.1010753452</v>
      </c>
      <c r="AR94" s="107">
        <v>1.1765543611</v>
      </c>
      <c r="AS94" s="107">
        <v>0.96873777169999997</v>
      </c>
      <c r="AT94" s="107">
        <v>1.4289524007000001</v>
      </c>
      <c r="AU94" s="106" t="s">
        <v>28</v>
      </c>
      <c r="AV94" s="106" t="s">
        <v>28</v>
      </c>
      <c r="AW94" s="106" t="s">
        <v>28</v>
      </c>
      <c r="AX94" s="106" t="s">
        <v>28</v>
      </c>
      <c r="AY94" s="106" t="s">
        <v>28</v>
      </c>
      <c r="AZ94" s="106" t="s">
        <v>28</v>
      </c>
      <c r="BA94" s="106" t="s">
        <v>28</v>
      </c>
      <c r="BB94" s="106" t="s">
        <v>28</v>
      </c>
      <c r="BC94" s="118" t="s">
        <v>28</v>
      </c>
      <c r="BD94" s="119">
        <v>68.400000000000006</v>
      </c>
      <c r="BE94" s="119">
        <v>86.6</v>
      </c>
      <c r="BF94" s="119">
        <v>80.2</v>
      </c>
    </row>
    <row r="95" spans="1:93" x14ac:dyDescent="0.3">
      <c r="A95" s="10"/>
      <c r="B95" t="s">
        <v>102</v>
      </c>
      <c r="C95" s="106">
        <v>265</v>
      </c>
      <c r="D95" s="116">
        <v>92569</v>
      </c>
      <c r="E95" s="117">
        <v>3.0091780471999998</v>
      </c>
      <c r="F95" s="107">
        <v>2.5247098306</v>
      </c>
      <c r="G95" s="107">
        <v>3.5866111858999998</v>
      </c>
      <c r="H95" s="107">
        <v>0.4422664496</v>
      </c>
      <c r="I95" s="109">
        <v>2.8627294234999998</v>
      </c>
      <c r="J95" s="107">
        <v>2.5379987660999999</v>
      </c>
      <c r="K95" s="107">
        <v>3.2290085642999999</v>
      </c>
      <c r="L95" s="107">
        <v>0.93349666279999999</v>
      </c>
      <c r="M95" s="107">
        <v>0.78320663130000001</v>
      </c>
      <c r="N95" s="107">
        <v>1.1126259463999999</v>
      </c>
      <c r="O95" s="116">
        <v>265</v>
      </c>
      <c r="P95" s="116">
        <v>96331</v>
      </c>
      <c r="Q95" s="117">
        <v>2.8874582635000001</v>
      </c>
      <c r="R95" s="107">
        <v>2.4222910106</v>
      </c>
      <c r="S95" s="107">
        <v>3.4419544088</v>
      </c>
      <c r="T95" s="107">
        <v>1.8027308000000001E-3</v>
      </c>
      <c r="U95" s="109">
        <v>2.7509316835000002</v>
      </c>
      <c r="V95" s="107">
        <v>2.4388826834000001</v>
      </c>
      <c r="W95" s="107">
        <v>3.1029065803</v>
      </c>
      <c r="X95" s="107">
        <v>0.75599827860000002</v>
      </c>
      <c r="Y95" s="107">
        <v>0.63420755120000005</v>
      </c>
      <c r="Z95" s="107">
        <v>0.90117721910000004</v>
      </c>
      <c r="AA95" s="116">
        <v>309</v>
      </c>
      <c r="AB95" s="116">
        <v>103088</v>
      </c>
      <c r="AC95" s="117">
        <v>3.0342632449</v>
      </c>
      <c r="AD95" s="107">
        <v>2.5584765410000001</v>
      </c>
      <c r="AE95" s="107">
        <v>3.5985295514</v>
      </c>
      <c r="AF95" s="107">
        <v>2.0705232099999998E-2</v>
      </c>
      <c r="AG95" s="109">
        <v>2.9974390812</v>
      </c>
      <c r="AH95" s="107">
        <v>2.6811875956</v>
      </c>
      <c r="AI95" s="107">
        <v>3.3509930675000001</v>
      </c>
      <c r="AJ95" s="107">
        <v>0.81766257750000004</v>
      </c>
      <c r="AK95" s="107">
        <v>0.68944925150000003</v>
      </c>
      <c r="AL95" s="107">
        <v>0.96971907540000002</v>
      </c>
      <c r="AM95" s="107">
        <v>0.64720766640000005</v>
      </c>
      <c r="AN95" s="107">
        <v>1.0508422869</v>
      </c>
      <c r="AO95" s="107">
        <v>1.2995014727</v>
      </c>
      <c r="AP95" s="107">
        <v>0.84976395569999996</v>
      </c>
      <c r="AQ95" s="107">
        <v>0.70853329369999996</v>
      </c>
      <c r="AR95" s="107">
        <v>0.95955048789999997</v>
      </c>
      <c r="AS95" s="107">
        <v>0.77276937769999998</v>
      </c>
      <c r="AT95" s="107">
        <v>1.1914772575999999</v>
      </c>
      <c r="AU95" s="106" t="s">
        <v>28</v>
      </c>
      <c r="AV95" s="106">
        <v>2</v>
      </c>
      <c r="AW95" s="106" t="s">
        <v>28</v>
      </c>
      <c r="AX95" s="106" t="s">
        <v>28</v>
      </c>
      <c r="AY95" s="106" t="s">
        <v>28</v>
      </c>
      <c r="AZ95" s="106" t="s">
        <v>28</v>
      </c>
      <c r="BA95" s="106" t="s">
        <v>28</v>
      </c>
      <c r="BB95" s="106" t="s">
        <v>28</v>
      </c>
      <c r="BC95" s="118">
        <v>-2</v>
      </c>
      <c r="BD95" s="119">
        <v>53</v>
      </c>
      <c r="BE95" s="119">
        <v>53</v>
      </c>
      <c r="BF95" s="119">
        <v>61.8</v>
      </c>
    </row>
    <row r="96" spans="1:93" x14ac:dyDescent="0.3">
      <c r="A96" s="10"/>
      <c r="B96" t="s">
        <v>103</v>
      </c>
      <c r="C96" s="106">
        <v>181</v>
      </c>
      <c r="D96" s="116">
        <v>50063</v>
      </c>
      <c r="E96" s="117">
        <v>3.7421296089</v>
      </c>
      <c r="F96" s="107">
        <v>3.0809022519</v>
      </c>
      <c r="G96" s="107">
        <v>4.5452704644999997</v>
      </c>
      <c r="H96" s="107">
        <v>0.13265878549999999</v>
      </c>
      <c r="I96" s="109">
        <v>3.6154445398999999</v>
      </c>
      <c r="J96" s="107">
        <v>3.1253048902999998</v>
      </c>
      <c r="K96" s="107">
        <v>4.1824524902000002</v>
      </c>
      <c r="L96" s="107">
        <v>1.1608703263</v>
      </c>
      <c r="M96" s="107">
        <v>0.95574669410000002</v>
      </c>
      <c r="N96" s="107">
        <v>1.4100178665</v>
      </c>
      <c r="O96" s="116">
        <v>177</v>
      </c>
      <c r="P96" s="116">
        <v>50422</v>
      </c>
      <c r="Q96" s="117">
        <v>3.5502085418</v>
      </c>
      <c r="R96" s="107">
        <v>2.9158982093999999</v>
      </c>
      <c r="S96" s="107">
        <v>4.3225036628</v>
      </c>
      <c r="T96" s="107">
        <v>0.46675132349999998</v>
      </c>
      <c r="U96" s="109">
        <v>3.5103724564999998</v>
      </c>
      <c r="V96" s="107">
        <v>3.0295140598999999</v>
      </c>
      <c r="W96" s="107">
        <v>4.0675549079</v>
      </c>
      <c r="X96" s="107">
        <v>0.92952046460000004</v>
      </c>
      <c r="Y96" s="107">
        <v>0.76344446420000001</v>
      </c>
      <c r="Z96" s="107">
        <v>1.1317238312</v>
      </c>
      <c r="AA96" s="116">
        <v>187</v>
      </c>
      <c r="AB96" s="116">
        <v>52408</v>
      </c>
      <c r="AC96" s="117">
        <v>3.4143731628</v>
      </c>
      <c r="AD96" s="107">
        <v>2.8085101747999999</v>
      </c>
      <c r="AE96" s="107">
        <v>4.1509353247999998</v>
      </c>
      <c r="AF96" s="107">
        <v>0.40337889989999998</v>
      </c>
      <c r="AG96" s="109">
        <v>3.5681575332</v>
      </c>
      <c r="AH96" s="107">
        <v>3.0917046455000001</v>
      </c>
      <c r="AI96" s="107">
        <v>4.1180350782000001</v>
      </c>
      <c r="AJ96" s="107">
        <v>0.92009326010000003</v>
      </c>
      <c r="AK96" s="107">
        <v>0.75682743490000004</v>
      </c>
      <c r="AL96" s="107">
        <v>1.1185794385000001</v>
      </c>
      <c r="AM96" s="107">
        <v>0.75879588899999995</v>
      </c>
      <c r="AN96" s="107">
        <v>0.96173876059999996</v>
      </c>
      <c r="AO96" s="107">
        <v>1.2336804595999999</v>
      </c>
      <c r="AP96" s="107">
        <v>0.74974150429999997</v>
      </c>
      <c r="AQ96" s="107">
        <v>0.6778577428</v>
      </c>
      <c r="AR96" s="107">
        <v>0.94871340999999998</v>
      </c>
      <c r="AS96" s="107">
        <v>0.7400298072</v>
      </c>
      <c r="AT96" s="107">
        <v>1.2162444343000001</v>
      </c>
      <c r="AU96" s="106" t="s">
        <v>28</v>
      </c>
      <c r="AV96" s="106" t="s">
        <v>28</v>
      </c>
      <c r="AW96" s="106" t="s">
        <v>28</v>
      </c>
      <c r="AX96" s="106" t="s">
        <v>28</v>
      </c>
      <c r="AY96" s="106" t="s">
        <v>28</v>
      </c>
      <c r="AZ96" s="106" t="s">
        <v>28</v>
      </c>
      <c r="BA96" s="106" t="s">
        <v>28</v>
      </c>
      <c r="BB96" s="106" t="s">
        <v>28</v>
      </c>
      <c r="BC96" s="118" t="s">
        <v>28</v>
      </c>
      <c r="BD96" s="119">
        <v>36.200000000000003</v>
      </c>
      <c r="BE96" s="119">
        <v>35.4</v>
      </c>
      <c r="BF96" s="119">
        <v>37.4</v>
      </c>
    </row>
    <row r="97" spans="1:93" x14ac:dyDescent="0.3">
      <c r="A97" s="10"/>
      <c r="B97" t="s">
        <v>104</v>
      </c>
      <c r="C97" s="106">
        <v>73</v>
      </c>
      <c r="D97" s="116">
        <v>28484</v>
      </c>
      <c r="E97" s="117">
        <v>2.8789912124999999</v>
      </c>
      <c r="F97" s="107">
        <v>2.2019170145000002</v>
      </c>
      <c r="G97" s="107">
        <v>3.7642610267999999</v>
      </c>
      <c r="H97" s="107">
        <v>0.40858463099999998</v>
      </c>
      <c r="I97" s="109">
        <v>2.5628422974</v>
      </c>
      <c r="J97" s="107">
        <v>2.0374937157000002</v>
      </c>
      <c r="K97" s="107">
        <v>3.2236470674</v>
      </c>
      <c r="L97" s="107">
        <v>0.89311055939999995</v>
      </c>
      <c r="M97" s="107">
        <v>0.68307097569999997</v>
      </c>
      <c r="N97" s="107">
        <v>1.1677358572000001</v>
      </c>
      <c r="O97" s="116">
        <v>76</v>
      </c>
      <c r="P97" s="116">
        <v>27618</v>
      </c>
      <c r="Q97" s="117">
        <v>2.6747091243000001</v>
      </c>
      <c r="R97" s="107">
        <v>2.0531897799999999</v>
      </c>
      <c r="S97" s="107">
        <v>3.4843680643999999</v>
      </c>
      <c r="T97" s="107">
        <v>8.2810044999999995E-3</v>
      </c>
      <c r="U97" s="109">
        <v>2.7518285175999999</v>
      </c>
      <c r="V97" s="107">
        <v>2.1977680404000002</v>
      </c>
      <c r="W97" s="107">
        <v>3.4455684363999999</v>
      </c>
      <c r="X97" s="107">
        <v>0.70029600749999998</v>
      </c>
      <c r="Y97" s="107">
        <v>0.53756896129999998</v>
      </c>
      <c r="Z97" s="107">
        <v>0.91228202049999996</v>
      </c>
      <c r="AA97" s="116">
        <v>95</v>
      </c>
      <c r="AB97" s="116">
        <v>29336</v>
      </c>
      <c r="AC97" s="117">
        <v>2.9254086634999998</v>
      </c>
      <c r="AD97" s="107">
        <v>2.2907524833999999</v>
      </c>
      <c r="AE97" s="107">
        <v>3.7358972261000001</v>
      </c>
      <c r="AF97" s="107">
        <v>5.6629939599999998E-2</v>
      </c>
      <c r="AG97" s="109">
        <v>3.2383419688999999</v>
      </c>
      <c r="AH97" s="107">
        <v>2.6484469165000002</v>
      </c>
      <c r="AI97" s="107">
        <v>3.9596257875999998</v>
      </c>
      <c r="AJ97" s="107">
        <v>0.78832882810000005</v>
      </c>
      <c r="AK97" s="107">
        <v>0.61730391490000003</v>
      </c>
      <c r="AL97" s="107">
        <v>1.0067364327999999</v>
      </c>
      <c r="AM97" s="107">
        <v>0.60415827290000002</v>
      </c>
      <c r="AN97" s="107">
        <v>1.0937296459000001</v>
      </c>
      <c r="AO97" s="107">
        <v>1.5346598357000001</v>
      </c>
      <c r="AP97" s="107">
        <v>0.77948514099999999</v>
      </c>
      <c r="AQ97" s="107">
        <v>0.68548212949999998</v>
      </c>
      <c r="AR97" s="107">
        <v>0.92904386530000005</v>
      </c>
      <c r="AS97" s="107">
        <v>0.6506504756</v>
      </c>
      <c r="AT97" s="107">
        <v>1.3265532511</v>
      </c>
      <c r="AU97" s="106" t="s">
        <v>28</v>
      </c>
      <c r="AV97" s="106" t="s">
        <v>28</v>
      </c>
      <c r="AW97" s="106" t="s">
        <v>28</v>
      </c>
      <c r="AX97" s="106" t="s">
        <v>28</v>
      </c>
      <c r="AY97" s="106" t="s">
        <v>28</v>
      </c>
      <c r="AZ97" s="106" t="s">
        <v>28</v>
      </c>
      <c r="BA97" s="106" t="s">
        <v>28</v>
      </c>
      <c r="BB97" s="106" t="s">
        <v>28</v>
      </c>
      <c r="BC97" s="118" t="s">
        <v>28</v>
      </c>
      <c r="BD97" s="119">
        <v>14.6</v>
      </c>
      <c r="BE97" s="119">
        <v>15.2</v>
      </c>
      <c r="BF97" s="119">
        <v>19</v>
      </c>
    </row>
    <row r="98" spans="1:93" x14ac:dyDescent="0.3">
      <c r="A98" s="10"/>
      <c r="B98" t="s">
        <v>105</v>
      </c>
      <c r="C98" s="106">
        <v>215</v>
      </c>
      <c r="D98" s="116">
        <v>68309</v>
      </c>
      <c r="E98" s="117">
        <v>3.4641912120999998</v>
      </c>
      <c r="F98" s="107">
        <v>2.872254657</v>
      </c>
      <c r="G98" s="107">
        <v>4.1781186513000002</v>
      </c>
      <c r="H98" s="107">
        <v>0.45142507770000001</v>
      </c>
      <c r="I98" s="109">
        <v>3.1474622670999999</v>
      </c>
      <c r="J98" s="107">
        <v>2.7536520926999999</v>
      </c>
      <c r="K98" s="107">
        <v>3.5975927201000002</v>
      </c>
      <c r="L98" s="107">
        <v>1.0746492513999999</v>
      </c>
      <c r="M98" s="107">
        <v>0.89102076880000003</v>
      </c>
      <c r="N98" s="107">
        <v>1.2961213183</v>
      </c>
      <c r="O98" s="116">
        <v>307</v>
      </c>
      <c r="P98" s="116">
        <v>73620</v>
      </c>
      <c r="Q98" s="117">
        <v>4.5114260014000003</v>
      </c>
      <c r="R98" s="107">
        <v>3.7996704942999999</v>
      </c>
      <c r="S98" s="107">
        <v>5.3565077806000003</v>
      </c>
      <c r="T98" s="107">
        <v>5.7321485499999998E-2</v>
      </c>
      <c r="U98" s="109">
        <v>4.1700624829999997</v>
      </c>
      <c r="V98" s="107">
        <v>3.7287384772999999</v>
      </c>
      <c r="W98" s="107">
        <v>4.6636204759000002</v>
      </c>
      <c r="X98" s="107">
        <v>1.1811877368000001</v>
      </c>
      <c r="Y98" s="107">
        <v>0.99483493469999995</v>
      </c>
      <c r="Z98" s="107">
        <v>1.4024482060000001</v>
      </c>
      <c r="AA98" s="116">
        <v>304</v>
      </c>
      <c r="AB98" s="116">
        <v>80839</v>
      </c>
      <c r="AC98" s="117">
        <v>3.7104070080999998</v>
      </c>
      <c r="AD98" s="107">
        <v>3.1212508666000001</v>
      </c>
      <c r="AE98" s="107">
        <v>4.4107701540999997</v>
      </c>
      <c r="AF98" s="107">
        <v>0.99880081809999999</v>
      </c>
      <c r="AG98" s="109">
        <v>3.7605611152999998</v>
      </c>
      <c r="AH98" s="107">
        <v>3.3607243634000001</v>
      </c>
      <c r="AI98" s="107">
        <v>4.2079677988000004</v>
      </c>
      <c r="AJ98" s="107">
        <v>0.99986741859999995</v>
      </c>
      <c r="AK98" s="107">
        <v>0.84110369559999998</v>
      </c>
      <c r="AL98" s="107">
        <v>1.1885988136000001</v>
      </c>
      <c r="AM98" s="107">
        <v>6.9367155900000005E-2</v>
      </c>
      <c r="AN98" s="107">
        <v>0.82244660709999995</v>
      </c>
      <c r="AO98" s="107">
        <v>1.0156142961000001</v>
      </c>
      <c r="AP98" s="107">
        <v>0.66601900359999999</v>
      </c>
      <c r="AQ98" s="107">
        <v>2.0280618399999999E-2</v>
      </c>
      <c r="AR98" s="107">
        <v>1.3023028248999999</v>
      </c>
      <c r="AS98" s="107">
        <v>1.0419538508999999</v>
      </c>
      <c r="AT98" s="107">
        <v>1.6277041887999999</v>
      </c>
      <c r="AU98" s="106" t="s">
        <v>28</v>
      </c>
      <c r="AV98" s="106" t="s">
        <v>28</v>
      </c>
      <c r="AW98" s="106" t="s">
        <v>28</v>
      </c>
      <c r="AX98" s="106" t="s">
        <v>28</v>
      </c>
      <c r="AY98" s="106" t="s">
        <v>28</v>
      </c>
      <c r="AZ98" s="106" t="s">
        <v>28</v>
      </c>
      <c r="BA98" s="106" t="s">
        <v>28</v>
      </c>
      <c r="BB98" s="106" t="s">
        <v>28</v>
      </c>
      <c r="BC98" s="118" t="s">
        <v>28</v>
      </c>
      <c r="BD98" s="119">
        <v>43</v>
      </c>
      <c r="BE98" s="119">
        <v>61.4</v>
      </c>
      <c r="BF98" s="119">
        <v>60.8</v>
      </c>
    </row>
    <row r="99" spans="1:93" x14ac:dyDescent="0.3">
      <c r="A99" s="10"/>
      <c r="B99" t="s">
        <v>106</v>
      </c>
      <c r="C99" s="106">
        <v>403</v>
      </c>
      <c r="D99" s="116">
        <v>108593</v>
      </c>
      <c r="E99" s="117">
        <v>3.6148164192999999</v>
      </c>
      <c r="F99" s="107">
        <v>3.0788334384999998</v>
      </c>
      <c r="G99" s="107">
        <v>4.2441067391000002</v>
      </c>
      <c r="H99" s="107">
        <v>0.16181275510000001</v>
      </c>
      <c r="I99" s="109">
        <v>3.7111047673000002</v>
      </c>
      <c r="J99" s="107">
        <v>3.3659049360000002</v>
      </c>
      <c r="K99" s="107">
        <v>4.0917075366000004</v>
      </c>
      <c r="L99" s="107">
        <v>1.1213756749999999</v>
      </c>
      <c r="M99" s="107">
        <v>0.95510491399999997</v>
      </c>
      <c r="N99" s="107">
        <v>1.3165919116</v>
      </c>
      <c r="O99" s="116">
        <v>433</v>
      </c>
      <c r="P99" s="116">
        <v>110063</v>
      </c>
      <c r="Q99" s="117">
        <v>3.7594173406000002</v>
      </c>
      <c r="R99" s="107">
        <v>3.2095599526999998</v>
      </c>
      <c r="S99" s="107">
        <v>4.4034755385000004</v>
      </c>
      <c r="T99" s="107">
        <v>0.84445966459999999</v>
      </c>
      <c r="U99" s="109">
        <v>3.9341104640000002</v>
      </c>
      <c r="V99" s="107">
        <v>3.5804730936000002</v>
      </c>
      <c r="W99" s="107">
        <v>4.3226760091000003</v>
      </c>
      <c r="X99" s="107">
        <v>0.98429579889999996</v>
      </c>
      <c r="Y99" s="107">
        <v>0.84033138419999998</v>
      </c>
      <c r="Z99" s="107">
        <v>1.1529239987</v>
      </c>
      <c r="AA99" s="116">
        <v>451</v>
      </c>
      <c r="AB99" s="116">
        <v>113466</v>
      </c>
      <c r="AC99" s="117">
        <v>3.6015783765</v>
      </c>
      <c r="AD99" s="107">
        <v>3.0748594922999999</v>
      </c>
      <c r="AE99" s="107">
        <v>4.2185234267</v>
      </c>
      <c r="AF99" s="107">
        <v>0.71088774809999999</v>
      </c>
      <c r="AG99" s="109">
        <v>3.9747589585999998</v>
      </c>
      <c r="AH99" s="107">
        <v>3.6243429162999998</v>
      </c>
      <c r="AI99" s="107">
        <v>4.3590546326000004</v>
      </c>
      <c r="AJ99" s="107">
        <v>0.970540662</v>
      </c>
      <c r="AK99" s="107">
        <v>0.82860231139999996</v>
      </c>
      <c r="AL99" s="107">
        <v>1.1367928423</v>
      </c>
      <c r="AM99" s="107">
        <v>0.65398134649999995</v>
      </c>
      <c r="AN99" s="107">
        <v>0.95801504599999998</v>
      </c>
      <c r="AO99" s="107">
        <v>1.1556427375</v>
      </c>
      <c r="AP99" s="107">
        <v>0.79418387580000005</v>
      </c>
      <c r="AQ99" s="107">
        <v>0.68512565729999997</v>
      </c>
      <c r="AR99" s="107">
        <v>1.0400022863</v>
      </c>
      <c r="AS99" s="107">
        <v>0.8603904161</v>
      </c>
      <c r="AT99" s="107">
        <v>1.2571092556000001</v>
      </c>
      <c r="AU99" s="106" t="s">
        <v>28</v>
      </c>
      <c r="AV99" s="106" t="s">
        <v>28</v>
      </c>
      <c r="AW99" s="106" t="s">
        <v>28</v>
      </c>
      <c r="AX99" s="106" t="s">
        <v>28</v>
      </c>
      <c r="AY99" s="106" t="s">
        <v>28</v>
      </c>
      <c r="AZ99" s="106" t="s">
        <v>28</v>
      </c>
      <c r="BA99" s="106" t="s">
        <v>28</v>
      </c>
      <c r="BB99" s="106" t="s">
        <v>28</v>
      </c>
      <c r="BC99" s="118" t="s">
        <v>28</v>
      </c>
      <c r="BD99" s="119">
        <v>80.599999999999994</v>
      </c>
      <c r="BE99" s="119">
        <v>86.6</v>
      </c>
      <c r="BF99" s="119">
        <v>90.2</v>
      </c>
    </row>
    <row r="100" spans="1:93" x14ac:dyDescent="0.3">
      <c r="A100" s="10"/>
      <c r="B100" t="s">
        <v>107</v>
      </c>
      <c r="C100" s="106">
        <v>126</v>
      </c>
      <c r="D100" s="116">
        <v>37557</v>
      </c>
      <c r="E100" s="117">
        <v>3.870532082</v>
      </c>
      <c r="F100" s="107">
        <v>3.1094661534000001</v>
      </c>
      <c r="G100" s="107">
        <v>4.8178747922999996</v>
      </c>
      <c r="H100" s="107">
        <v>0.1015492979</v>
      </c>
      <c r="I100" s="109">
        <v>3.3549005512000001</v>
      </c>
      <c r="J100" s="107">
        <v>2.8174005202000001</v>
      </c>
      <c r="K100" s="107">
        <v>3.9949441436000002</v>
      </c>
      <c r="L100" s="107">
        <v>1.2007028913</v>
      </c>
      <c r="M100" s="107">
        <v>0.96460768740000002</v>
      </c>
      <c r="N100" s="107">
        <v>1.4945842251999999</v>
      </c>
      <c r="O100" s="116">
        <v>163</v>
      </c>
      <c r="P100" s="116">
        <v>39651</v>
      </c>
      <c r="Q100" s="117">
        <v>4.7763712322999998</v>
      </c>
      <c r="R100" s="107">
        <v>3.8963595275</v>
      </c>
      <c r="S100" s="107">
        <v>5.8551378506000002</v>
      </c>
      <c r="T100" s="107">
        <v>3.13992513E-2</v>
      </c>
      <c r="U100" s="109">
        <v>4.1108673173000003</v>
      </c>
      <c r="V100" s="107">
        <v>3.5258368244999998</v>
      </c>
      <c r="W100" s="107">
        <v>4.7929699931999998</v>
      </c>
      <c r="X100" s="107">
        <v>1.2505560601000001</v>
      </c>
      <c r="Y100" s="107">
        <v>1.0201501899000001</v>
      </c>
      <c r="Z100" s="107">
        <v>1.5330002142000001</v>
      </c>
      <c r="AA100" s="116">
        <v>162</v>
      </c>
      <c r="AB100" s="116">
        <v>41411</v>
      </c>
      <c r="AC100" s="117">
        <v>4.1073144150000003</v>
      </c>
      <c r="AD100" s="107">
        <v>3.3429719729</v>
      </c>
      <c r="AE100" s="107">
        <v>5.0464173317999999</v>
      </c>
      <c r="AF100" s="107">
        <v>0.33399867659999999</v>
      </c>
      <c r="AG100" s="109">
        <v>3.9120040568999999</v>
      </c>
      <c r="AH100" s="107">
        <v>3.3536874619999999</v>
      </c>
      <c r="AI100" s="107">
        <v>4.5632683172000004</v>
      </c>
      <c r="AJ100" s="107">
        <v>1.1068246292999999</v>
      </c>
      <c r="AK100" s="107">
        <v>0.90085231880000005</v>
      </c>
      <c r="AL100" s="107">
        <v>1.3598907773</v>
      </c>
      <c r="AM100" s="107">
        <v>0.25989557549999998</v>
      </c>
      <c r="AN100" s="107">
        <v>0.8599236146</v>
      </c>
      <c r="AO100" s="107">
        <v>1.1180912061999999</v>
      </c>
      <c r="AP100" s="107">
        <v>0.66136699659999998</v>
      </c>
      <c r="AQ100" s="107">
        <v>0.13114190519999999</v>
      </c>
      <c r="AR100" s="107">
        <v>1.2340347867000001</v>
      </c>
      <c r="AS100" s="107">
        <v>0.93919355800000004</v>
      </c>
      <c r="AT100" s="107">
        <v>1.6214355837000001</v>
      </c>
      <c r="AU100" s="106" t="s">
        <v>28</v>
      </c>
      <c r="AV100" s="106" t="s">
        <v>28</v>
      </c>
      <c r="AW100" s="106" t="s">
        <v>28</v>
      </c>
      <c r="AX100" s="106" t="s">
        <v>28</v>
      </c>
      <c r="AY100" s="106" t="s">
        <v>28</v>
      </c>
      <c r="AZ100" s="106" t="s">
        <v>28</v>
      </c>
      <c r="BA100" s="106" t="s">
        <v>28</v>
      </c>
      <c r="BB100" s="106" t="s">
        <v>28</v>
      </c>
      <c r="BC100" s="118" t="s">
        <v>28</v>
      </c>
      <c r="BD100" s="119">
        <v>25.2</v>
      </c>
      <c r="BE100" s="119">
        <v>32.6</v>
      </c>
      <c r="BF100" s="119">
        <v>32.4</v>
      </c>
    </row>
    <row r="101" spans="1:93" x14ac:dyDescent="0.3">
      <c r="A101" s="10"/>
      <c r="B101" t="s">
        <v>150</v>
      </c>
      <c r="C101" s="106">
        <v>107</v>
      </c>
      <c r="D101" s="116">
        <v>40708</v>
      </c>
      <c r="E101" s="117">
        <v>3.1624069791</v>
      </c>
      <c r="F101" s="107">
        <v>2.5037266170999999</v>
      </c>
      <c r="G101" s="107">
        <v>3.9943729612999999</v>
      </c>
      <c r="H101" s="107">
        <v>0.87231587600000005</v>
      </c>
      <c r="I101" s="109">
        <v>2.6284759752000002</v>
      </c>
      <c r="J101" s="107">
        <v>2.1747796107999999</v>
      </c>
      <c r="K101" s="107">
        <v>3.1768211906000001</v>
      </c>
      <c r="L101" s="107">
        <v>0.98103080480000004</v>
      </c>
      <c r="M101" s="107">
        <v>0.77669729239999996</v>
      </c>
      <c r="N101" s="107">
        <v>1.2391203745999999</v>
      </c>
      <c r="O101" s="116">
        <v>125</v>
      </c>
      <c r="P101" s="116">
        <v>43441</v>
      </c>
      <c r="Q101" s="117">
        <v>3.1045653682999999</v>
      </c>
      <c r="R101" s="107">
        <v>2.4863318031000001</v>
      </c>
      <c r="S101" s="107">
        <v>3.8765244906</v>
      </c>
      <c r="T101" s="107">
        <v>6.7410042500000003E-2</v>
      </c>
      <c r="U101" s="109">
        <v>2.8774659884</v>
      </c>
      <c r="V101" s="107">
        <v>2.4147735957999998</v>
      </c>
      <c r="W101" s="107">
        <v>3.4288144149000002</v>
      </c>
      <c r="X101" s="107">
        <v>0.81284155830000004</v>
      </c>
      <c r="Y101" s="107">
        <v>0.65097479920000001</v>
      </c>
      <c r="Z101" s="107">
        <v>1.0149569533</v>
      </c>
      <c r="AA101" s="116">
        <v>124</v>
      </c>
      <c r="AB101" s="116">
        <v>47585</v>
      </c>
      <c r="AC101" s="117">
        <v>2.6469282386000001</v>
      </c>
      <c r="AD101" s="107">
        <v>2.1176408165999998</v>
      </c>
      <c r="AE101" s="107">
        <v>3.3085068278</v>
      </c>
      <c r="AF101" s="107">
        <v>2.9944209000000001E-3</v>
      </c>
      <c r="AG101" s="109">
        <v>2.6058631922000002</v>
      </c>
      <c r="AH101" s="107">
        <v>2.1853019655999999</v>
      </c>
      <c r="AI101" s="107">
        <v>3.1073614004999999</v>
      </c>
      <c r="AJ101" s="107">
        <v>0.71328490359999996</v>
      </c>
      <c r="AK101" s="107">
        <v>0.57065439240000004</v>
      </c>
      <c r="AL101" s="107">
        <v>0.89156477280000002</v>
      </c>
      <c r="AM101" s="107">
        <v>0.2811216225</v>
      </c>
      <c r="AN101" s="107">
        <v>0.85259220680000003</v>
      </c>
      <c r="AO101" s="107">
        <v>1.1394278966</v>
      </c>
      <c r="AP101" s="107">
        <v>0.63796355459999998</v>
      </c>
      <c r="AQ101" s="107">
        <v>0.90345452680000005</v>
      </c>
      <c r="AR101" s="107">
        <v>0.9817096246</v>
      </c>
      <c r="AS101" s="107">
        <v>0.72852381420000001</v>
      </c>
      <c r="AT101" s="107">
        <v>1.3228857703000001</v>
      </c>
      <c r="AU101" s="106" t="s">
        <v>28</v>
      </c>
      <c r="AV101" s="106" t="s">
        <v>28</v>
      </c>
      <c r="AW101" s="106">
        <v>3</v>
      </c>
      <c r="AX101" s="106" t="s">
        <v>28</v>
      </c>
      <c r="AY101" s="106" t="s">
        <v>28</v>
      </c>
      <c r="AZ101" s="106" t="s">
        <v>28</v>
      </c>
      <c r="BA101" s="106" t="s">
        <v>28</v>
      </c>
      <c r="BB101" s="106" t="s">
        <v>28</v>
      </c>
      <c r="BC101" s="118">
        <v>-3</v>
      </c>
      <c r="BD101" s="119">
        <v>21.4</v>
      </c>
      <c r="BE101" s="119">
        <v>25</v>
      </c>
      <c r="BF101" s="119">
        <v>24.8</v>
      </c>
    </row>
    <row r="102" spans="1:93" x14ac:dyDescent="0.3">
      <c r="A102" s="10"/>
      <c r="B102" t="s">
        <v>151</v>
      </c>
      <c r="C102" s="106">
        <v>122</v>
      </c>
      <c r="D102" s="116">
        <v>31593</v>
      </c>
      <c r="E102" s="117">
        <v>4.5073041444999999</v>
      </c>
      <c r="F102" s="107">
        <v>3.6164026105999998</v>
      </c>
      <c r="G102" s="107">
        <v>5.6176794562000003</v>
      </c>
      <c r="H102" s="107">
        <v>2.8504238000000002E-3</v>
      </c>
      <c r="I102" s="109">
        <v>3.8616149147000001</v>
      </c>
      <c r="J102" s="107">
        <v>3.2337377492999999</v>
      </c>
      <c r="K102" s="107">
        <v>4.6114035538999998</v>
      </c>
      <c r="L102" s="107">
        <v>1.3982400878000001</v>
      </c>
      <c r="M102" s="107">
        <v>1.1218677376999999</v>
      </c>
      <c r="N102" s="107">
        <v>1.7426968237</v>
      </c>
      <c r="O102" s="116">
        <v>125</v>
      </c>
      <c r="P102" s="116">
        <v>33723</v>
      </c>
      <c r="Q102" s="117">
        <v>4.2620294275999999</v>
      </c>
      <c r="R102" s="107">
        <v>3.4214331958000002</v>
      </c>
      <c r="S102" s="107">
        <v>5.3091478927000004</v>
      </c>
      <c r="T102" s="107">
        <v>0.32793386590000001</v>
      </c>
      <c r="U102" s="109">
        <v>3.7066690388999999</v>
      </c>
      <c r="V102" s="107">
        <v>3.1106419883999998</v>
      </c>
      <c r="W102" s="107">
        <v>4.4169002461</v>
      </c>
      <c r="X102" s="107">
        <v>1.1158903841000001</v>
      </c>
      <c r="Y102" s="107">
        <v>0.89580432700000001</v>
      </c>
      <c r="Z102" s="107">
        <v>1.3900483752999999</v>
      </c>
      <c r="AA102" s="116">
        <v>117</v>
      </c>
      <c r="AB102" s="116">
        <v>36335</v>
      </c>
      <c r="AC102" s="117">
        <v>3.4805782137999999</v>
      </c>
      <c r="AD102" s="107">
        <v>2.7772900443999999</v>
      </c>
      <c r="AE102" s="107">
        <v>4.3619587831000004</v>
      </c>
      <c r="AF102" s="107">
        <v>0.57795569270000002</v>
      </c>
      <c r="AG102" s="109">
        <v>3.2200357782000002</v>
      </c>
      <c r="AH102" s="107">
        <v>2.6863777807</v>
      </c>
      <c r="AI102" s="107">
        <v>3.8597067350000001</v>
      </c>
      <c r="AJ102" s="107">
        <v>0.93793396419999997</v>
      </c>
      <c r="AK102" s="107">
        <v>0.74841434409999996</v>
      </c>
      <c r="AL102" s="107">
        <v>1.1754452972</v>
      </c>
      <c r="AM102" s="107">
        <v>0.1714688681</v>
      </c>
      <c r="AN102" s="107">
        <v>0.81664809520000003</v>
      </c>
      <c r="AO102" s="107">
        <v>1.0917182683</v>
      </c>
      <c r="AP102" s="107">
        <v>0.61088481419999996</v>
      </c>
      <c r="AQ102" s="107">
        <v>0.7015672624</v>
      </c>
      <c r="AR102" s="107">
        <v>0.9455828342</v>
      </c>
      <c r="AS102" s="107">
        <v>0.71025020760000002</v>
      </c>
      <c r="AT102" s="107">
        <v>1.2588900175</v>
      </c>
      <c r="AU102" s="106">
        <v>1</v>
      </c>
      <c r="AV102" s="106" t="s">
        <v>28</v>
      </c>
      <c r="AW102" s="106" t="s">
        <v>28</v>
      </c>
      <c r="AX102" s="106" t="s">
        <v>28</v>
      </c>
      <c r="AY102" s="106" t="s">
        <v>28</v>
      </c>
      <c r="AZ102" s="106" t="s">
        <v>28</v>
      </c>
      <c r="BA102" s="106" t="s">
        <v>28</v>
      </c>
      <c r="BB102" s="106" t="s">
        <v>28</v>
      </c>
      <c r="BC102" s="118">
        <v>-1</v>
      </c>
      <c r="BD102" s="119">
        <v>24.4</v>
      </c>
      <c r="BE102" s="119">
        <v>25</v>
      </c>
      <c r="BF102" s="119">
        <v>23.4</v>
      </c>
    </row>
    <row r="103" spans="1:93" x14ac:dyDescent="0.3">
      <c r="A103" s="10"/>
      <c r="B103" t="s">
        <v>108</v>
      </c>
      <c r="C103" s="106">
        <v>310</v>
      </c>
      <c r="D103" s="116">
        <v>88674</v>
      </c>
      <c r="E103" s="117">
        <v>3.3508223263999999</v>
      </c>
      <c r="F103" s="107">
        <v>2.8250328675</v>
      </c>
      <c r="G103" s="107">
        <v>3.9744706662999998</v>
      </c>
      <c r="H103" s="107">
        <v>0.65658884709999998</v>
      </c>
      <c r="I103" s="109">
        <v>3.4959514626999999</v>
      </c>
      <c r="J103" s="107">
        <v>3.1276661894000002</v>
      </c>
      <c r="K103" s="107">
        <v>3.9076026306</v>
      </c>
      <c r="L103" s="107">
        <v>1.0394803532000001</v>
      </c>
      <c r="M103" s="107">
        <v>0.87637179080000005</v>
      </c>
      <c r="N103" s="107">
        <v>1.2329463544999999</v>
      </c>
      <c r="O103" s="116">
        <v>384</v>
      </c>
      <c r="P103" s="116">
        <v>90281</v>
      </c>
      <c r="Q103" s="117">
        <v>4.0746427299999999</v>
      </c>
      <c r="R103" s="107">
        <v>3.4617661431000002</v>
      </c>
      <c r="S103" s="107">
        <v>4.7960239632999997</v>
      </c>
      <c r="T103" s="107">
        <v>0.43666538310000003</v>
      </c>
      <c r="U103" s="109">
        <v>4.2533866484000002</v>
      </c>
      <c r="V103" s="107">
        <v>3.8485502955999999</v>
      </c>
      <c r="W103" s="107">
        <v>4.7008085098999999</v>
      </c>
      <c r="X103" s="107">
        <v>1.0668285421999999</v>
      </c>
      <c r="Y103" s="107">
        <v>0.90636435449999997</v>
      </c>
      <c r="Z103" s="107">
        <v>1.2557015651000001</v>
      </c>
      <c r="AA103" s="116">
        <v>335</v>
      </c>
      <c r="AB103" s="116">
        <v>90709</v>
      </c>
      <c r="AC103" s="117">
        <v>3.4129834572000002</v>
      </c>
      <c r="AD103" s="107">
        <v>2.8837650399000001</v>
      </c>
      <c r="AE103" s="107">
        <v>4.0393221769999998</v>
      </c>
      <c r="AF103" s="107">
        <v>0.33030754480000002</v>
      </c>
      <c r="AG103" s="109">
        <v>3.6931285759999999</v>
      </c>
      <c r="AH103" s="107">
        <v>3.3180912061000001</v>
      </c>
      <c r="AI103" s="107">
        <v>4.1105556874999998</v>
      </c>
      <c r="AJ103" s="107">
        <v>0.9197187671</v>
      </c>
      <c r="AK103" s="107">
        <v>0.7771068511</v>
      </c>
      <c r="AL103" s="107">
        <v>1.0885023203999999</v>
      </c>
      <c r="AM103" s="107">
        <v>8.28658164E-2</v>
      </c>
      <c r="AN103" s="107">
        <v>0.83761538940000002</v>
      </c>
      <c r="AO103" s="107">
        <v>1.0233249426</v>
      </c>
      <c r="AP103" s="107">
        <v>0.6856077786</v>
      </c>
      <c r="AQ103" s="107">
        <v>5.80146089E-2</v>
      </c>
      <c r="AR103" s="107">
        <v>1.2160127674000001</v>
      </c>
      <c r="AS103" s="107">
        <v>0.99337996640000004</v>
      </c>
      <c r="AT103" s="107">
        <v>1.4885412434</v>
      </c>
      <c r="AU103" s="106" t="s">
        <v>28</v>
      </c>
      <c r="AV103" s="106" t="s">
        <v>28</v>
      </c>
      <c r="AW103" s="106" t="s">
        <v>28</v>
      </c>
      <c r="AX103" s="106" t="s">
        <v>28</v>
      </c>
      <c r="AY103" s="106" t="s">
        <v>28</v>
      </c>
      <c r="AZ103" s="106" t="s">
        <v>28</v>
      </c>
      <c r="BA103" s="106" t="s">
        <v>28</v>
      </c>
      <c r="BB103" s="106" t="s">
        <v>28</v>
      </c>
      <c r="BC103" s="118" t="s">
        <v>28</v>
      </c>
      <c r="BD103" s="119">
        <v>62</v>
      </c>
      <c r="BE103" s="119">
        <v>76.8</v>
      </c>
      <c r="BF103" s="119">
        <v>67</v>
      </c>
    </row>
    <row r="104" spans="1:93" x14ac:dyDescent="0.3">
      <c r="A104" s="10"/>
      <c r="B104" t="s">
        <v>109</v>
      </c>
      <c r="C104" s="106">
        <v>228</v>
      </c>
      <c r="D104" s="116">
        <v>70834</v>
      </c>
      <c r="E104" s="117">
        <v>3.2869870212999999</v>
      </c>
      <c r="F104" s="107">
        <v>2.7396615610000001</v>
      </c>
      <c r="G104" s="107">
        <v>3.9436563376999998</v>
      </c>
      <c r="H104" s="107">
        <v>0.83390741589999995</v>
      </c>
      <c r="I104" s="109">
        <v>3.2187932349000001</v>
      </c>
      <c r="J104" s="107">
        <v>2.8269679223000002</v>
      </c>
      <c r="K104" s="107">
        <v>3.6649265834999998</v>
      </c>
      <c r="L104" s="107">
        <v>1.0196775886</v>
      </c>
      <c r="M104" s="107">
        <v>0.84988820340000004</v>
      </c>
      <c r="N104" s="107">
        <v>1.2233872415</v>
      </c>
      <c r="O104" s="116">
        <v>262</v>
      </c>
      <c r="P104" s="116">
        <v>72259</v>
      </c>
      <c r="Q104" s="117">
        <v>3.5693319851999998</v>
      </c>
      <c r="R104" s="107">
        <v>2.9915605542999999</v>
      </c>
      <c r="S104" s="107">
        <v>4.2586906028999998</v>
      </c>
      <c r="T104" s="107">
        <v>0.45229956180000003</v>
      </c>
      <c r="U104" s="109">
        <v>3.6258459153999998</v>
      </c>
      <c r="V104" s="107">
        <v>3.2123431936000002</v>
      </c>
      <c r="W104" s="107">
        <v>4.0925759825999997</v>
      </c>
      <c r="X104" s="107">
        <v>0.93452739070000002</v>
      </c>
      <c r="Y104" s="107">
        <v>0.78325448310000001</v>
      </c>
      <c r="Z104" s="107">
        <v>1.1150162084999999</v>
      </c>
      <c r="AA104" s="116">
        <v>307</v>
      </c>
      <c r="AB104" s="116">
        <v>76012</v>
      </c>
      <c r="AC104" s="117">
        <v>3.9988559937999999</v>
      </c>
      <c r="AD104" s="107">
        <v>3.3698565624999999</v>
      </c>
      <c r="AE104" s="107">
        <v>4.7452611000999996</v>
      </c>
      <c r="AF104" s="107">
        <v>0.39205595859999998</v>
      </c>
      <c r="AG104" s="109">
        <v>4.0388359733000003</v>
      </c>
      <c r="AH104" s="107">
        <v>3.6113998671999998</v>
      </c>
      <c r="AI104" s="107">
        <v>4.5168623301000004</v>
      </c>
      <c r="AJ104" s="107">
        <v>1.0775976357999999</v>
      </c>
      <c r="AK104" s="107">
        <v>0.90809708330000005</v>
      </c>
      <c r="AL104" s="107">
        <v>1.2787362562</v>
      </c>
      <c r="AM104" s="107">
        <v>0.29715050180000002</v>
      </c>
      <c r="AN104" s="107">
        <v>1.1203373657</v>
      </c>
      <c r="AO104" s="107">
        <v>1.3871453877</v>
      </c>
      <c r="AP104" s="107">
        <v>0.90484806009999996</v>
      </c>
      <c r="AQ104" s="107">
        <v>0.46802841880000001</v>
      </c>
      <c r="AR104" s="107">
        <v>1.0858978030999999</v>
      </c>
      <c r="AS104" s="107">
        <v>0.86921903550000001</v>
      </c>
      <c r="AT104" s="107">
        <v>1.3565902156</v>
      </c>
      <c r="AU104" s="106" t="s">
        <v>28</v>
      </c>
      <c r="AV104" s="106" t="s">
        <v>28</v>
      </c>
      <c r="AW104" s="106" t="s">
        <v>28</v>
      </c>
      <c r="AX104" s="106" t="s">
        <v>28</v>
      </c>
      <c r="AY104" s="106" t="s">
        <v>28</v>
      </c>
      <c r="AZ104" s="106" t="s">
        <v>28</v>
      </c>
      <c r="BA104" s="106" t="s">
        <v>28</v>
      </c>
      <c r="BB104" s="106" t="s">
        <v>28</v>
      </c>
      <c r="BC104" s="118" t="s">
        <v>28</v>
      </c>
      <c r="BD104" s="119">
        <v>45.6</v>
      </c>
      <c r="BE104" s="119">
        <v>52.4</v>
      </c>
      <c r="BF104" s="119">
        <v>61.4</v>
      </c>
    </row>
    <row r="105" spans="1:93" x14ac:dyDescent="0.3">
      <c r="A105" s="10"/>
      <c r="B105" s="3" t="s">
        <v>165</v>
      </c>
      <c r="C105" s="112">
        <v>8</v>
      </c>
      <c r="D105" s="113">
        <v>2080</v>
      </c>
      <c r="E105" s="108">
        <v>4.4571018120000003</v>
      </c>
      <c r="F105" s="114">
        <v>2.1956733184999999</v>
      </c>
      <c r="G105" s="114">
        <v>9.0476831844000003</v>
      </c>
      <c r="H105" s="114">
        <v>0.36974109459999999</v>
      </c>
      <c r="I105" s="115">
        <v>3.8461538462</v>
      </c>
      <c r="J105" s="114">
        <v>1.9234524759</v>
      </c>
      <c r="K105" s="114">
        <v>7.6908057745000002</v>
      </c>
      <c r="L105" s="114">
        <v>1.3826664962999999</v>
      </c>
      <c r="M105" s="114">
        <v>0.68113407820000005</v>
      </c>
      <c r="N105" s="114">
        <v>2.8067405537000001</v>
      </c>
      <c r="O105" s="113" t="s">
        <v>28</v>
      </c>
      <c r="P105" s="113" t="s">
        <v>28</v>
      </c>
      <c r="Q105" s="108" t="s">
        <v>28</v>
      </c>
      <c r="R105" s="114" t="s">
        <v>28</v>
      </c>
      <c r="S105" s="114" t="s">
        <v>28</v>
      </c>
      <c r="T105" s="114" t="s">
        <v>28</v>
      </c>
      <c r="U105" s="115" t="s">
        <v>28</v>
      </c>
      <c r="V105" s="114" t="s">
        <v>28</v>
      </c>
      <c r="W105" s="114" t="s">
        <v>28</v>
      </c>
      <c r="X105" s="114" t="s">
        <v>28</v>
      </c>
      <c r="Y105" s="114" t="s">
        <v>28</v>
      </c>
      <c r="Z105" s="114" t="s">
        <v>28</v>
      </c>
      <c r="AA105" s="113" t="s">
        <v>28</v>
      </c>
      <c r="AB105" s="113" t="s">
        <v>28</v>
      </c>
      <c r="AC105" s="108" t="s">
        <v>28</v>
      </c>
      <c r="AD105" s="114" t="s">
        <v>28</v>
      </c>
      <c r="AE105" s="114" t="s">
        <v>28</v>
      </c>
      <c r="AF105" s="114" t="s">
        <v>28</v>
      </c>
      <c r="AG105" s="115" t="s">
        <v>28</v>
      </c>
      <c r="AH105" s="114" t="s">
        <v>28</v>
      </c>
      <c r="AI105" s="114" t="s">
        <v>28</v>
      </c>
      <c r="AJ105" s="114" t="s">
        <v>28</v>
      </c>
      <c r="AK105" s="114" t="s">
        <v>28</v>
      </c>
      <c r="AL105" s="114" t="s">
        <v>28</v>
      </c>
      <c r="AM105" s="114">
        <v>0.67420077710000004</v>
      </c>
      <c r="AN105" s="114">
        <v>0.75258692289999995</v>
      </c>
      <c r="AO105" s="114">
        <v>2.8319197068999999</v>
      </c>
      <c r="AP105" s="114">
        <v>0.20000110709999999</v>
      </c>
      <c r="AQ105" s="114">
        <v>0.3145607352</v>
      </c>
      <c r="AR105" s="114">
        <v>0.56014855180000001</v>
      </c>
      <c r="AS105" s="114">
        <v>0.1810429898</v>
      </c>
      <c r="AT105" s="114">
        <v>1.7331043880999999</v>
      </c>
      <c r="AU105" s="112" t="s">
        <v>28</v>
      </c>
      <c r="AV105" s="112" t="s">
        <v>28</v>
      </c>
      <c r="AW105" s="112" t="s">
        <v>28</v>
      </c>
      <c r="AX105" s="112" t="s">
        <v>28</v>
      </c>
      <c r="AY105" s="112" t="s">
        <v>28</v>
      </c>
      <c r="AZ105" s="112" t="s">
        <v>28</v>
      </c>
      <c r="BA105" s="112" t="s">
        <v>426</v>
      </c>
      <c r="BB105" s="112" t="s">
        <v>426</v>
      </c>
      <c r="BC105" s="110" t="s">
        <v>427</v>
      </c>
      <c r="BD105" s="111">
        <v>1.6</v>
      </c>
      <c r="BE105" s="111" t="s">
        <v>28</v>
      </c>
      <c r="BF105" s="111" t="s">
        <v>28</v>
      </c>
      <c r="CO105" s="4"/>
    </row>
    <row r="106" spans="1:93" x14ac:dyDescent="0.3">
      <c r="A106" s="10"/>
      <c r="B106" t="s">
        <v>113</v>
      </c>
      <c r="C106" s="106">
        <v>226</v>
      </c>
      <c r="D106" s="116">
        <v>84062</v>
      </c>
      <c r="E106" s="117">
        <v>3.1163734186999998</v>
      </c>
      <c r="F106" s="107">
        <v>2.5932235365</v>
      </c>
      <c r="G106" s="107">
        <v>3.7450621390999999</v>
      </c>
      <c r="H106" s="107">
        <v>0.71836125319999999</v>
      </c>
      <c r="I106" s="109">
        <v>2.6884918275</v>
      </c>
      <c r="J106" s="107">
        <v>2.3598675924000001</v>
      </c>
      <c r="K106" s="107">
        <v>3.0628787521</v>
      </c>
      <c r="L106" s="107">
        <v>0.96675043510000003</v>
      </c>
      <c r="M106" s="107">
        <v>0.80446071289999999</v>
      </c>
      <c r="N106" s="107">
        <v>1.1617800455</v>
      </c>
      <c r="O106" s="116">
        <v>263</v>
      </c>
      <c r="P106" s="116">
        <v>87240</v>
      </c>
      <c r="Q106" s="117">
        <v>3.4263057793999998</v>
      </c>
      <c r="R106" s="107">
        <v>2.8684145583</v>
      </c>
      <c r="S106" s="107">
        <v>4.0927038456</v>
      </c>
      <c r="T106" s="107">
        <v>0.2310055124</v>
      </c>
      <c r="U106" s="109">
        <v>3.0146721687000002</v>
      </c>
      <c r="V106" s="107">
        <v>2.6714850976000002</v>
      </c>
      <c r="W106" s="107">
        <v>3.4019460910000001</v>
      </c>
      <c r="X106" s="107">
        <v>0.89708007349999996</v>
      </c>
      <c r="Y106" s="107">
        <v>0.75101222970000003</v>
      </c>
      <c r="Z106" s="107">
        <v>1.0715573282999999</v>
      </c>
      <c r="AA106" s="116">
        <v>249</v>
      </c>
      <c r="AB106" s="116">
        <v>89344</v>
      </c>
      <c r="AC106" s="117">
        <v>2.9687151115999999</v>
      </c>
      <c r="AD106" s="107">
        <v>2.4767571669000001</v>
      </c>
      <c r="AE106" s="107">
        <v>3.5583905971999998</v>
      </c>
      <c r="AF106" s="107">
        <v>1.5780944799999998E-2</v>
      </c>
      <c r="AG106" s="109">
        <v>2.7869806590000001</v>
      </c>
      <c r="AH106" s="107">
        <v>2.4614513066999999</v>
      </c>
      <c r="AI106" s="107">
        <v>3.1555615878999999</v>
      </c>
      <c r="AJ106" s="107">
        <v>0.79999889729999996</v>
      </c>
      <c r="AK106" s="107">
        <v>0.66742780219999998</v>
      </c>
      <c r="AL106" s="107">
        <v>0.95890257130000001</v>
      </c>
      <c r="AM106" s="107">
        <v>0.20677614429999999</v>
      </c>
      <c r="AN106" s="107">
        <v>0.86644780200000004</v>
      </c>
      <c r="AO106" s="107">
        <v>1.0824193344999999</v>
      </c>
      <c r="AP106" s="107">
        <v>0.69356835169999997</v>
      </c>
      <c r="AQ106" s="107">
        <v>0.40846698450000002</v>
      </c>
      <c r="AR106" s="107">
        <v>1.0994528957</v>
      </c>
      <c r="AS106" s="107">
        <v>0.87809485490000005</v>
      </c>
      <c r="AT106" s="107">
        <v>1.3766128605000001</v>
      </c>
      <c r="AU106" s="106" t="s">
        <v>28</v>
      </c>
      <c r="AV106" s="106" t="s">
        <v>28</v>
      </c>
      <c r="AW106" s="106" t="s">
        <v>28</v>
      </c>
      <c r="AX106" s="106" t="s">
        <v>28</v>
      </c>
      <c r="AY106" s="106" t="s">
        <v>28</v>
      </c>
      <c r="AZ106" s="106" t="s">
        <v>28</v>
      </c>
      <c r="BA106" s="106" t="s">
        <v>28</v>
      </c>
      <c r="BB106" s="106" t="s">
        <v>28</v>
      </c>
      <c r="BC106" s="118" t="s">
        <v>28</v>
      </c>
      <c r="BD106" s="119">
        <v>45.2</v>
      </c>
      <c r="BE106" s="119">
        <v>52.6</v>
      </c>
      <c r="BF106" s="119">
        <v>49.8</v>
      </c>
    </row>
    <row r="107" spans="1:93" x14ac:dyDescent="0.3">
      <c r="A107" s="10"/>
      <c r="B107" t="s">
        <v>114</v>
      </c>
      <c r="C107" s="106">
        <v>221</v>
      </c>
      <c r="D107" s="116">
        <v>72051</v>
      </c>
      <c r="E107" s="117">
        <v>3.4717063987999999</v>
      </c>
      <c r="F107" s="107">
        <v>2.8823324489000002</v>
      </c>
      <c r="G107" s="107">
        <v>4.1815944319999998</v>
      </c>
      <c r="H107" s="107">
        <v>0.43464004909999998</v>
      </c>
      <c r="I107" s="109">
        <v>3.0672717935999998</v>
      </c>
      <c r="J107" s="107">
        <v>2.6884022417</v>
      </c>
      <c r="K107" s="107">
        <v>3.4995344482999999</v>
      </c>
      <c r="L107" s="107">
        <v>1.0769805861999999</v>
      </c>
      <c r="M107" s="107">
        <v>0.89414706600000005</v>
      </c>
      <c r="N107" s="107">
        <v>1.2971995627999999</v>
      </c>
      <c r="O107" s="116">
        <v>260</v>
      </c>
      <c r="P107" s="116">
        <v>74970</v>
      </c>
      <c r="Q107" s="117">
        <v>3.7206212196999999</v>
      </c>
      <c r="R107" s="107">
        <v>3.1091074508999998</v>
      </c>
      <c r="S107" s="107">
        <v>4.4524103714000001</v>
      </c>
      <c r="T107" s="107">
        <v>0.77486721329999997</v>
      </c>
      <c r="U107" s="109">
        <v>3.4680538882</v>
      </c>
      <c r="V107" s="107">
        <v>3.0711183885</v>
      </c>
      <c r="W107" s="107">
        <v>3.9162924545000002</v>
      </c>
      <c r="X107" s="107">
        <v>0.97413814529999998</v>
      </c>
      <c r="Y107" s="107">
        <v>0.81403077260000001</v>
      </c>
      <c r="Z107" s="107">
        <v>1.1657361837</v>
      </c>
      <c r="AA107" s="116">
        <v>238</v>
      </c>
      <c r="AB107" s="116">
        <v>75294</v>
      </c>
      <c r="AC107" s="117">
        <v>3.2958661848999999</v>
      </c>
      <c r="AD107" s="107">
        <v>2.7397402907999999</v>
      </c>
      <c r="AE107" s="107">
        <v>3.9648772348999999</v>
      </c>
      <c r="AF107" s="107">
        <v>0.2084386604</v>
      </c>
      <c r="AG107" s="109">
        <v>3.1609424389999998</v>
      </c>
      <c r="AH107" s="107">
        <v>2.7838215111000002</v>
      </c>
      <c r="AI107" s="107">
        <v>3.5891514821000001</v>
      </c>
      <c r="AJ107" s="107">
        <v>0.88815841689999997</v>
      </c>
      <c r="AK107" s="107">
        <v>0.73829556870000002</v>
      </c>
      <c r="AL107" s="107">
        <v>1.0684411595000001</v>
      </c>
      <c r="AM107" s="107">
        <v>0.29518745429999999</v>
      </c>
      <c r="AN107" s="107">
        <v>0.88583760349999996</v>
      </c>
      <c r="AO107" s="107">
        <v>1.1115375634</v>
      </c>
      <c r="AP107" s="107">
        <v>0.70596647889999997</v>
      </c>
      <c r="AQ107" s="107">
        <v>0.55176484690000005</v>
      </c>
      <c r="AR107" s="107">
        <v>1.0716981197</v>
      </c>
      <c r="AS107" s="107">
        <v>0.85316222600000002</v>
      </c>
      <c r="AT107" s="107">
        <v>1.3462115699999999</v>
      </c>
      <c r="AU107" s="106" t="s">
        <v>28</v>
      </c>
      <c r="AV107" s="106" t="s">
        <v>28</v>
      </c>
      <c r="AW107" s="106" t="s">
        <v>28</v>
      </c>
      <c r="AX107" s="106" t="s">
        <v>28</v>
      </c>
      <c r="AY107" s="106" t="s">
        <v>28</v>
      </c>
      <c r="AZ107" s="106" t="s">
        <v>28</v>
      </c>
      <c r="BA107" s="106" t="s">
        <v>28</v>
      </c>
      <c r="BB107" s="106" t="s">
        <v>28</v>
      </c>
      <c r="BC107" s="118" t="s">
        <v>28</v>
      </c>
      <c r="BD107" s="119">
        <v>44.2</v>
      </c>
      <c r="BE107" s="119">
        <v>52</v>
      </c>
      <c r="BF107" s="119">
        <v>47.6</v>
      </c>
    </row>
    <row r="108" spans="1:93" x14ac:dyDescent="0.3">
      <c r="A108" s="10"/>
      <c r="B108" t="s">
        <v>115</v>
      </c>
      <c r="C108" s="106">
        <v>209</v>
      </c>
      <c r="D108" s="116">
        <v>61562</v>
      </c>
      <c r="E108" s="117">
        <v>3.9378832749999999</v>
      </c>
      <c r="F108" s="107">
        <v>3.2641707914000002</v>
      </c>
      <c r="G108" s="107">
        <v>4.7506474624999999</v>
      </c>
      <c r="H108" s="107">
        <v>3.65504096E-2</v>
      </c>
      <c r="I108" s="109">
        <v>3.3949514311</v>
      </c>
      <c r="J108" s="107">
        <v>2.9645223139999999</v>
      </c>
      <c r="K108" s="107">
        <v>3.8878760212999999</v>
      </c>
      <c r="L108" s="107">
        <v>1.2215963422</v>
      </c>
      <c r="M108" s="107">
        <v>1.0125996178000001</v>
      </c>
      <c r="N108" s="107">
        <v>1.4737291987000001</v>
      </c>
      <c r="O108" s="116">
        <v>275</v>
      </c>
      <c r="P108" s="116">
        <v>66745</v>
      </c>
      <c r="Q108" s="117">
        <v>4.7479265970000002</v>
      </c>
      <c r="R108" s="107">
        <v>3.9793504431</v>
      </c>
      <c r="S108" s="107">
        <v>5.6649464009999999</v>
      </c>
      <c r="T108" s="107">
        <v>1.5721870900000001E-2</v>
      </c>
      <c r="U108" s="109">
        <v>4.1201588133999998</v>
      </c>
      <c r="V108" s="107">
        <v>3.6608722339000002</v>
      </c>
      <c r="W108" s="107">
        <v>4.6370666778</v>
      </c>
      <c r="X108" s="107">
        <v>1.2431086468000001</v>
      </c>
      <c r="Y108" s="107">
        <v>1.0418789851000001</v>
      </c>
      <c r="Z108" s="107">
        <v>1.4832040282000001</v>
      </c>
      <c r="AA108" s="116">
        <v>224</v>
      </c>
      <c r="AB108" s="116">
        <v>70682</v>
      </c>
      <c r="AC108" s="117">
        <v>3.4112343276999999</v>
      </c>
      <c r="AD108" s="107">
        <v>2.8274830655000001</v>
      </c>
      <c r="AE108" s="107">
        <v>4.115504627</v>
      </c>
      <c r="AF108" s="107">
        <v>0.37925163969999998</v>
      </c>
      <c r="AG108" s="109">
        <v>3.1691236806999998</v>
      </c>
      <c r="AH108" s="107">
        <v>2.7801350511999998</v>
      </c>
      <c r="AI108" s="107">
        <v>3.6125384985000002</v>
      </c>
      <c r="AJ108" s="107">
        <v>0.91924741789999997</v>
      </c>
      <c r="AK108" s="107">
        <v>0.76194018269999997</v>
      </c>
      <c r="AL108" s="107">
        <v>1.1090316988</v>
      </c>
      <c r="AM108" s="107">
        <v>4.2939661000000002E-3</v>
      </c>
      <c r="AN108" s="107">
        <v>0.71846821090000001</v>
      </c>
      <c r="AO108" s="107">
        <v>0.90148668769999996</v>
      </c>
      <c r="AP108" s="107">
        <v>0.57260587110000005</v>
      </c>
      <c r="AQ108" s="107">
        <v>0.1063644106</v>
      </c>
      <c r="AR108" s="107">
        <v>1.2057052649</v>
      </c>
      <c r="AS108" s="107">
        <v>0.96079724119999999</v>
      </c>
      <c r="AT108" s="107">
        <v>1.5130405495000001</v>
      </c>
      <c r="AU108" s="106" t="s">
        <v>28</v>
      </c>
      <c r="AV108" s="106" t="s">
        <v>28</v>
      </c>
      <c r="AW108" s="106" t="s">
        <v>28</v>
      </c>
      <c r="AX108" s="106" t="s">
        <v>28</v>
      </c>
      <c r="AY108" s="106" t="s">
        <v>229</v>
      </c>
      <c r="AZ108" s="106" t="s">
        <v>28</v>
      </c>
      <c r="BA108" s="106" t="s">
        <v>28</v>
      </c>
      <c r="BB108" s="106" t="s">
        <v>28</v>
      </c>
      <c r="BC108" s="118" t="s">
        <v>270</v>
      </c>
      <c r="BD108" s="119">
        <v>41.8</v>
      </c>
      <c r="BE108" s="119">
        <v>55</v>
      </c>
      <c r="BF108" s="119">
        <v>44.8</v>
      </c>
    </row>
    <row r="109" spans="1:93" x14ac:dyDescent="0.3">
      <c r="A109" s="10"/>
      <c r="B109" t="s">
        <v>116</v>
      </c>
      <c r="C109" s="106">
        <v>116</v>
      </c>
      <c r="D109" s="116">
        <v>31201</v>
      </c>
      <c r="E109" s="117">
        <v>4.2775270675000003</v>
      </c>
      <c r="F109" s="107">
        <v>3.4144301047000001</v>
      </c>
      <c r="G109" s="107">
        <v>5.3587970032000003</v>
      </c>
      <c r="H109" s="107">
        <v>1.3883735499999999E-2</v>
      </c>
      <c r="I109" s="109">
        <v>3.7178295566999999</v>
      </c>
      <c r="J109" s="107">
        <v>3.0992556138</v>
      </c>
      <c r="K109" s="107">
        <v>4.4598633786999997</v>
      </c>
      <c r="L109" s="107">
        <v>1.3269594486</v>
      </c>
      <c r="M109" s="107">
        <v>1.0592125350999999</v>
      </c>
      <c r="N109" s="107">
        <v>1.6623872169</v>
      </c>
      <c r="O109" s="116">
        <v>145</v>
      </c>
      <c r="P109" s="116">
        <v>33670</v>
      </c>
      <c r="Q109" s="117">
        <v>4.6337318259</v>
      </c>
      <c r="R109" s="107">
        <v>3.7511742968999999</v>
      </c>
      <c r="S109" s="107">
        <v>5.7239330765999998</v>
      </c>
      <c r="T109" s="107">
        <v>7.3009029599999997E-2</v>
      </c>
      <c r="U109" s="109">
        <v>4.3065043064999999</v>
      </c>
      <c r="V109" s="107">
        <v>3.6596238160999999</v>
      </c>
      <c r="W109" s="107">
        <v>5.0677283440999998</v>
      </c>
      <c r="X109" s="107">
        <v>1.2132100153000001</v>
      </c>
      <c r="Y109" s="107">
        <v>0.98213759389999999</v>
      </c>
      <c r="Z109" s="107">
        <v>1.4986480005</v>
      </c>
      <c r="AA109" s="116">
        <v>140</v>
      </c>
      <c r="AB109" s="116">
        <v>33968</v>
      </c>
      <c r="AC109" s="117">
        <v>4.3688766691999996</v>
      </c>
      <c r="AD109" s="107">
        <v>3.5238471276999999</v>
      </c>
      <c r="AE109" s="107">
        <v>5.4165469327000002</v>
      </c>
      <c r="AF109" s="107">
        <v>0.13665411960000001</v>
      </c>
      <c r="AG109" s="109">
        <v>4.1215261422999996</v>
      </c>
      <c r="AH109" s="107">
        <v>3.4923551181999999</v>
      </c>
      <c r="AI109" s="107">
        <v>4.8640465149000001</v>
      </c>
      <c r="AJ109" s="107">
        <v>1.1773095048</v>
      </c>
      <c r="AK109" s="107">
        <v>0.94959391869999998</v>
      </c>
      <c r="AL109" s="107">
        <v>1.4596319992</v>
      </c>
      <c r="AM109" s="107">
        <v>0.67547476149999996</v>
      </c>
      <c r="AN109" s="107">
        <v>0.94284193250000004</v>
      </c>
      <c r="AO109" s="107">
        <v>1.2419600582000001</v>
      </c>
      <c r="AP109" s="107">
        <v>0.71576449149999999</v>
      </c>
      <c r="AQ109" s="107">
        <v>0.58077105920000005</v>
      </c>
      <c r="AR109" s="107">
        <v>1.0832735253000001</v>
      </c>
      <c r="AS109" s="107">
        <v>0.81555389020000002</v>
      </c>
      <c r="AT109" s="107">
        <v>1.4388767495999999</v>
      </c>
      <c r="AU109" s="106" t="s">
        <v>28</v>
      </c>
      <c r="AV109" s="106" t="s">
        <v>28</v>
      </c>
      <c r="AW109" s="106" t="s">
        <v>28</v>
      </c>
      <c r="AX109" s="106" t="s">
        <v>28</v>
      </c>
      <c r="AY109" s="106" t="s">
        <v>28</v>
      </c>
      <c r="AZ109" s="106" t="s">
        <v>28</v>
      </c>
      <c r="BA109" s="106" t="s">
        <v>28</v>
      </c>
      <c r="BB109" s="106" t="s">
        <v>28</v>
      </c>
      <c r="BC109" s="118" t="s">
        <v>28</v>
      </c>
      <c r="BD109" s="119">
        <v>23.2</v>
      </c>
      <c r="BE109" s="119">
        <v>29</v>
      </c>
      <c r="BF109" s="119">
        <v>28</v>
      </c>
      <c r="CO109" s="4"/>
    </row>
    <row r="110" spans="1:93" s="3" customFormat="1" x14ac:dyDescent="0.3">
      <c r="A110" s="10" t="s">
        <v>234</v>
      </c>
      <c r="B110" s="3" t="s">
        <v>198</v>
      </c>
      <c r="C110" s="112">
        <v>417</v>
      </c>
      <c r="D110" s="113">
        <v>128268</v>
      </c>
      <c r="E110" s="108">
        <v>3.5748505928999998</v>
      </c>
      <c r="F110" s="114">
        <v>3.0695441306000002</v>
      </c>
      <c r="G110" s="114">
        <v>4.1633402935000001</v>
      </c>
      <c r="H110" s="114">
        <v>0.21473737800000001</v>
      </c>
      <c r="I110" s="115">
        <v>3.2510057068</v>
      </c>
      <c r="J110" s="114">
        <v>2.9534812149</v>
      </c>
      <c r="K110" s="114">
        <v>3.5785018887</v>
      </c>
      <c r="L110" s="114">
        <v>1.1012705538000001</v>
      </c>
      <c r="M110" s="114">
        <v>0.94560555099999999</v>
      </c>
      <c r="N110" s="114">
        <v>1.2825610333999999</v>
      </c>
      <c r="O110" s="113">
        <v>614</v>
      </c>
      <c r="P110" s="113">
        <v>148751</v>
      </c>
      <c r="Q110" s="108">
        <v>4.2339885850999996</v>
      </c>
      <c r="R110" s="114">
        <v>3.6748094134999998</v>
      </c>
      <c r="S110" s="114">
        <v>4.8782555286999996</v>
      </c>
      <c r="T110" s="114">
        <v>0.17353722490000001</v>
      </c>
      <c r="U110" s="115">
        <v>4.1277033432000003</v>
      </c>
      <c r="V110" s="114">
        <v>3.8137900249999999</v>
      </c>
      <c r="W110" s="114">
        <v>4.4674548879999998</v>
      </c>
      <c r="X110" s="114">
        <v>1.1033508018</v>
      </c>
      <c r="Y110" s="114">
        <v>0.95763222579999996</v>
      </c>
      <c r="Z110" s="114">
        <v>1.2712427160999999</v>
      </c>
      <c r="AA110" s="113">
        <v>702</v>
      </c>
      <c r="AB110" s="113">
        <v>171492</v>
      </c>
      <c r="AC110" s="108">
        <v>4.1753955451999998</v>
      </c>
      <c r="AD110" s="114">
        <v>3.6325922542</v>
      </c>
      <c r="AE110" s="114">
        <v>4.7993076951999996</v>
      </c>
      <c r="AF110" s="114">
        <v>9.6954435300000003E-2</v>
      </c>
      <c r="AG110" s="115">
        <v>4.0934854103999996</v>
      </c>
      <c r="AH110" s="114">
        <v>3.8016025904999999</v>
      </c>
      <c r="AI110" s="114">
        <v>4.4077786686999998</v>
      </c>
      <c r="AJ110" s="114">
        <v>1.1251708925999999</v>
      </c>
      <c r="AK110" s="114">
        <v>0.9788981726</v>
      </c>
      <c r="AL110" s="114">
        <v>1.2933005423999999</v>
      </c>
      <c r="AM110" s="114">
        <v>0.86801053569999997</v>
      </c>
      <c r="AN110" s="114">
        <v>0.98616126650000002</v>
      </c>
      <c r="AO110" s="114">
        <v>0.8367027628</v>
      </c>
      <c r="AP110" s="114">
        <v>1.1623172369999999</v>
      </c>
      <c r="AQ110" s="114">
        <v>5.8939803399999997E-2</v>
      </c>
      <c r="AR110" s="114">
        <v>1.1843819692999999</v>
      </c>
      <c r="AS110" s="114">
        <v>0.99362998000000002</v>
      </c>
      <c r="AT110" s="114">
        <v>1.4117535475</v>
      </c>
      <c r="AU110" s="112" t="s">
        <v>28</v>
      </c>
      <c r="AV110" s="112" t="s">
        <v>28</v>
      </c>
      <c r="AW110" s="112" t="s">
        <v>28</v>
      </c>
      <c r="AX110" s="112" t="s">
        <v>28</v>
      </c>
      <c r="AY110" s="112" t="s">
        <v>28</v>
      </c>
      <c r="AZ110" s="112" t="s">
        <v>28</v>
      </c>
      <c r="BA110" s="112" t="s">
        <v>28</v>
      </c>
      <c r="BB110" s="112" t="s">
        <v>28</v>
      </c>
      <c r="BC110" s="110" t="s">
        <v>28</v>
      </c>
      <c r="BD110" s="111">
        <v>83.4</v>
      </c>
      <c r="BE110" s="111">
        <v>122.8</v>
      </c>
      <c r="BF110" s="111">
        <v>140.4</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199</v>
      </c>
      <c r="C111" s="106">
        <v>195</v>
      </c>
      <c r="D111" s="116">
        <v>66749</v>
      </c>
      <c r="E111" s="117">
        <v>2.9474419116999999</v>
      </c>
      <c r="F111" s="107">
        <v>2.4504453599999998</v>
      </c>
      <c r="G111" s="107">
        <v>3.5452387409999999</v>
      </c>
      <c r="H111" s="107">
        <v>0.3056354557</v>
      </c>
      <c r="I111" s="109">
        <v>2.9213920808</v>
      </c>
      <c r="J111" s="107">
        <v>2.5388324410999998</v>
      </c>
      <c r="K111" s="107">
        <v>3.3615970679</v>
      </c>
      <c r="L111" s="107">
        <v>0.90799067040000003</v>
      </c>
      <c r="M111" s="107">
        <v>0.75488562349999999</v>
      </c>
      <c r="N111" s="107">
        <v>1.0921483095</v>
      </c>
      <c r="O111" s="116">
        <v>282</v>
      </c>
      <c r="P111" s="116">
        <v>71088</v>
      </c>
      <c r="Q111" s="117">
        <v>3.7776004202000002</v>
      </c>
      <c r="R111" s="107">
        <v>3.1949896457000002</v>
      </c>
      <c r="S111" s="107">
        <v>4.4664510741000001</v>
      </c>
      <c r="T111" s="107">
        <v>0.85421097270000002</v>
      </c>
      <c r="U111" s="109">
        <v>3.9669142471000001</v>
      </c>
      <c r="V111" s="107">
        <v>3.5299170354</v>
      </c>
      <c r="W111" s="107">
        <v>4.4580109069000002</v>
      </c>
      <c r="X111" s="107">
        <v>0.98441891579999996</v>
      </c>
      <c r="Y111" s="107">
        <v>0.83259421150000001</v>
      </c>
      <c r="Z111" s="107">
        <v>1.1639290647</v>
      </c>
      <c r="AA111" s="116">
        <v>270</v>
      </c>
      <c r="AB111" s="116">
        <v>76472</v>
      </c>
      <c r="AC111" s="117">
        <v>3.2922017857000001</v>
      </c>
      <c r="AD111" s="107">
        <v>2.7756332374000001</v>
      </c>
      <c r="AE111" s="107">
        <v>3.9049080589999998</v>
      </c>
      <c r="AF111" s="107">
        <v>0.16920342460000001</v>
      </c>
      <c r="AG111" s="109">
        <v>3.5307040485000001</v>
      </c>
      <c r="AH111" s="107">
        <v>3.1337102585999999</v>
      </c>
      <c r="AI111" s="107">
        <v>3.9779909596</v>
      </c>
      <c r="AJ111" s="107">
        <v>0.88717094750000003</v>
      </c>
      <c r="AK111" s="107">
        <v>0.74796787360000005</v>
      </c>
      <c r="AL111" s="107">
        <v>1.0522808771000001</v>
      </c>
      <c r="AM111" s="107">
        <v>0.20219596400000001</v>
      </c>
      <c r="AN111" s="107">
        <v>0.87150609369999998</v>
      </c>
      <c r="AO111" s="107">
        <v>0.70546518250000001</v>
      </c>
      <c r="AP111" s="107">
        <v>1.0766270118000001</v>
      </c>
      <c r="AQ111" s="107">
        <v>2.9073269799999999E-2</v>
      </c>
      <c r="AR111" s="107">
        <v>1.2816538997</v>
      </c>
      <c r="AS111" s="107">
        <v>1.0256244028999999</v>
      </c>
      <c r="AT111" s="107">
        <v>1.6015967578999999</v>
      </c>
      <c r="AU111" s="106" t="s">
        <v>28</v>
      </c>
      <c r="AV111" s="106" t="s">
        <v>28</v>
      </c>
      <c r="AW111" s="106" t="s">
        <v>28</v>
      </c>
      <c r="AX111" s="106" t="s">
        <v>228</v>
      </c>
      <c r="AY111" s="106" t="s">
        <v>28</v>
      </c>
      <c r="AZ111" s="106" t="s">
        <v>28</v>
      </c>
      <c r="BA111" s="106" t="s">
        <v>28</v>
      </c>
      <c r="BB111" s="106" t="s">
        <v>28</v>
      </c>
      <c r="BC111" s="118" t="s">
        <v>433</v>
      </c>
      <c r="BD111" s="119">
        <v>39</v>
      </c>
      <c r="BE111" s="119">
        <v>56.4</v>
      </c>
      <c r="BF111" s="119">
        <v>54</v>
      </c>
    </row>
    <row r="112" spans="1:93" x14ac:dyDescent="0.3">
      <c r="A112" s="10"/>
      <c r="B112" t="s">
        <v>200</v>
      </c>
      <c r="C112" s="106">
        <v>265</v>
      </c>
      <c r="D112" s="116">
        <v>97565</v>
      </c>
      <c r="E112" s="117">
        <v>2.7980771917</v>
      </c>
      <c r="F112" s="107">
        <v>2.3647689337000002</v>
      </c>
      <c r="G112" s="107">
        <v>3.3107826558000002</v>
      </c>
      <c r="H112" s="107">
        <v>8.3598325900000006E-2</v>
      </c>
      <c r="I112" s="109">
        <v>2.7161379593000001</v>
      </c>
      <c r="J112" s="107">
        <v>2.4080357482000001</v>
      </c>
      <c r="K112" s="107">
        <v>3.0636610853000001</v>
      </c>
      <c r="L112" s="107">
        <v>0.86197728780000005</v>
      </c>
      <c r="M112" s="107">
        <v>0.72849209370000001</v>
      </c>
      <c r="N112" s="107">
        <v>1.0199216314999999</v>
      </c>
      <c r="O112" s="116">
        <v>439</v>
      </c>
      <c r="P112" s="116">
        <v>106320</v>
      </c>
      <c r="Q112" s="117">
        <v>4.1297314189999996</v>
      </c>
      <c r="R112" s="107">
        <v>3.5555607786999999</v>
      </c>
      <c r="S112" s="107">
        <v>4.7966221518000003</v>
      </c>
      <c r="T112" s="107">
        <v>0.33642275570000002</v>
      </c>
      <c r="U112" s="109">
        <v>4.1290443943000001</v>
      </c>
      <c r="V112" s="107">
        <v>3.7603123338</v>
      </c>
      <c r="W112" s="107">
        <v>4.5339339120000002</v>
      </c>
      <c r="X112" s="107">
        <v>1.0761820398999999</v>
      </c>
      <c r="Y112" s="107">
        <v>0.92655678139999997</v>
      </c>
      <c r="Z112" s="107">
        <v>1.2499695714000001</v>
      </c>
      <c r="AA112" s="116">
        <v>485</v>
      </c>
      <c r="AB112" s="116">
        <v>115707</v>
      </c>
      <c r="AC112" s="117">
        <v>4.0404858588000003</v>
      </c>
      <c r="AD112" s="107">
        <v>3.4846806552</v>
      </c>
      <c r="AE112" s="107">
        <v>4.6849417753999996</v>
      </c>
      <c r="AF112" s="107">
        <v>0.25976596829999998</v>
      </c>
      <c r="AG112" s="109">
        <v>4.1916219416000002</v>
      </c>
      <c r="AH112" s="107">
        <v>3.8346968262000001</v>
      </c>
      <c r="AI112" s="107">
        <v>4.5817688589000003</v>
      </c>
      <c r="AJ112" s="107">
        <v>1.0888159052999999</v>
      </c>
      <c r="AK112" s="107">
        <v>0.93903947560000001</v>
      </c>
      <c r="AL112" s="107">
        <v>1.2624816168999999</v>
      </c>
      <c r="AM112" s="107">
        <v>0.81037645049999996</v>
      </c>
      <c r="AN112" s="107">
        <v>0.97838950020000004</v>
      </c>
      <c r="AO112" s="107">
        <v>0.8184777191</v>
      </c>
      <c r="AP112" s="107">
        <v>1.1695443769</v>
      </c>
      <c r="AQ112" s="107">
        <v>9.6154499999999996E-5</v>
      </c>
      <c r="AR112" s="107">
        <v>1.4759176163000001</v>
      </c>
      <c r="AS112" s="107">
        <v>1.2136716863999999</v>
      </c>
      <c r="AT112" s="107">
        <v>1.7948287288</v>
      </c>
      <c r="AU112" s="106" t="s">
        <v>28</v>
      </c>
      <c r="AV112" s="106" t="s">
        <v>28</v>
      </c>
      <c r="AW112" s="106" t="s">
        <v>28</v>
      </c>
      <c r="AX112" s="106" t="s">
        <v>228</v>
      </c>
      <c r="AY112" s="106" t="s">
        <v>28</v>
      </c>
      <c r="AZ112" s="106" t="s">
        <v>28</v>
      </c>
      <c r="BA112" s="106" t="s">
        <v>28</v>
      </c>
      <c r="BB112" s="106" t="s">
        <v>28</v>
      </c>
      <c r="BC112" s="118" t="s">
        <v>433</v>
      </c>
      <c r="BD112" s="119">
        <v>53</v>
      </c>
      <c r="BE112" s="119">
        <v>87.8</v>
      </c>
      <c r="BF112" s="119">
        <v>97</v>
      </c>
    </row>
    <row r="113" spans="1:93" x14ac:dyDescent="0.3">
      <c r="A113" s="10"/>
      <c r="B113" t="s">
        <v>201</v>
      </c>
      <c r="C113" s="106">
        <v>346</v>
      </c>
      <c r="D113" s="116">
        <v>88311</v>
      </c>
      <c r="E113" s="117">
        <v>4.0747255006999996</v>
      </c>
      <c r="F113" s="107">
        <v>3.4770384917000001</v>
      </c>
      <c r="G113" s="107">
        <v>4.7751521721000003</v>
      </c>
      <c r="H113" s="107">
        <v>4.9679431999999999E-3</v>
      </c>
      <c r="I113" s="109">
        <v>3.9179717136000001</v>
      </c>
      <c r="J113" s="107">
        <v>3.5261470349000001</v>
      </c>
      <c r="K113" s="107">
        <v>4.3533358638999999</v>
      </c>
      <c r="L113" s="107">
        <v>1.2552623087999999</v>
      </c>
      <c r="M113" s="107">
        <v>1.0711385010000001</v>
      </c>
      <c r="N113" s="107">
        <v>1.4710361567000001</v>
      </c>
      <c r="O113" s="116">
        <v>443</v>
      </c>
      <c r="P113" s="116">
        <v>92942</v>
      </c>
      <c r="Q113" s="117">
        <v>4.6971269837999996</v>
      </c>
      <c r="R113" s="107">
        <v>4.0395428155999999</v>
      </c>
      <c r="S113" s="107">
        <v>5.4617571614999996</v>
      </c>
      <c r="T113" s="107">
        <v>8.6107597999999994E-3</v>
      </c>
      <c r="U113" s="109">
        <v>4.7664134622000001</v>
      </c>
      <c r="V113" s="107">
        <v>4.3426007867000003</v>
      </c>
      <c r="W113" s="107">
        <v>5.2315877991999997</v>
      </c>
      <c r="X113" s="107">
        <v>1.2240417562999999</v>
      </c>
      <c r="Y113" s="107">
        <v>1.052679457</v>
      </c>
      <c r="Z113" s="107">
        <v>1.4232995726</v>
      </c>
      <c r="AA113" s="116">
        <v>479</v>
      </c>
      <c r="AB113" s="116">
        <v>97008</v>
      </c>
      <c r="AC113" s="117">
        <v>4.8441929915999999</v>
      </c>
      <c r="AD113" s="107">
        <v>4.1720563909999999</v>
      </c>
      <c r="AE113" s="107">
        <v>5.6246137493999999</v>
      </c>
      <c r="AF113" s="107">
        <v>4.7063269999999998E-4</v>
      </c>
      <c r="AG113" s="109">
        <v>4.9377370938</v>
      </c>
      <c r="AH113" s="107">
        <v>4.5147693841000001</v>
      </c>
      <c r="AI113" s="107">
        <v>5.4003306778000004</v>
      </c>
      <c r="AJ113" s="107">
        <v>1.3053960740999999</v>
      </c>
      <c r="AK113" s="107">
        <v>1.1242710691</v>
      </c>
      <c r="AL113" s="107">
        <v>1.5157011124999999</v>
      </c>
      <c r="AM113" s="107">
        <v>0.73791303890000004</v>
      </c>
      <c r="AN113" s="107">
        <v>1.0313097790000001</v>
      </c>
      <c r="AO113" s="107">
        <v>0.86092393469999995</v>
      </c>
      <c r="AP113" s="107">
        <v>1.2354167626000001</v>
      </c>
      <c r="AQ113" s="107">
        <v>0.13891993420000001</v>
      </c>
      <c r="AR113" s="107">
        <v>1.1527468496</v>
      </c>
      <c r="AS113" s="107">
        <v>0.95492666130000003</v>
      </c>
      <c r="AT113" s="107">
        <v>1.3915469669</v>
      </c>
      <c r="AU113" s="106">
        <v>1</v>
      </c>
      <c r="AV113" s="106">
        <v>2</v>
      </c>
      <c r="AW113" s="106">
        <v>3</v>
      </c>
      <c r="AX113" s="106" t="s">
        <v>28</v>
      </c>
      <c r="AY113" s="106" t="s">
        <v>28</v>
      </c>
      <c r="AZ113" s="106" t="s">
        <v>28</v>
      </c>
      <c r="BA113" s="106" t="s">
        <v>28</v>
      </c>
      <c r="BB113" s="106" t="s">
        <v>28</v>
      </c>
      <c r="BC113" s="118" t="s">
        <v>230</v>
      </c>
      <c r="BD113" s="119">
        <v>69.2</v>
      </c>
      <c r="BE113" s="119">
        <v>88.6</v>
      </c>
      <c r="BF113" s="119">
        <v>95.8</v>
      </c>
      <c r="BQ113" s="52"/>
      <c r="CO113" s="4"/>
    </row>
    <row r="114" spans="1:93" s="3" customFormat="1" x14ac:dyDescent="0.3">
      <c r="A114" s="10"/>
      <c r="B114" s="3" t="s">
        <v>117</v>
      </c>
      <c r="C114" s="112">
        <v>502</v>
      </c>
      <c r="D114" s="113">
        <v>144822</v>
      </c>
      <c r="E114" s="108">
        <v>3.5634735923999998</v>
      </c>
      <c r="F114" s="114">
        <v>3.0713335818999998</v>
      </c>
      <c r="G114" s="114">
        <v>4.1344724383999996</v>
      </c>
      <c r="H114" s="114">
        <v>0.2186666951</v>
      </c>
      <c r="I114" s="115">
        <v>3.4663241773000002</v>
      </c>
      <c r="J114" s="114">
        <v>3.1759831688000002</v>
      </c>
      <c r="K114" s="114">
        <v>3.7832074867999999</v>
      </c>
      <c r="L114" s="114">
        <v>1.0977657484000001</v>
      </c>
      <c r="M114" s="114">
        <v>0.94615681039999999</v>
      </c>
      <c r="N114" s="114">
        <v>1.2736679851999999</v>
      </c>
      <c r="O114" s="113">
        <v>620</v>
      </c>
      <c r="P114" s="113">
        <v>159263</v>
      </c>
      <c r="Q114" s="108">
        <v>3.9320641807999999</v>
      </c>
      <c r="R114" s="114">
        <v>3.4069868444</v>
      </c>
      <c r="S114" s="114">
        <v>4.538065284</v>
      </c>
      <c r="T114" s="114">
        <v>0.73894026580000005</v>
      </c>
      <c r="U114" s="115">
        <v>3.8929318172</v>
      </c>
      <c r="V114" s="114">
        <v>3.5982532035000001</v>
      </c>
      <c r="W114" s="114">
        <v>4.2117431087000003</v>
      </c>
      <c r="X114" s="114">
        <v>1.0246712006000001</v>
      </c>
      <c r="Y114" s="114">
        <v>0.88783934840000001</v>
      </c>
      <c r="Z114" s="114">
        <v>1.1825912775</v>
      </c>
      <c r="AA114" s="113">
        <v>734</v>
      </c>
      <c r="AB114" s="113">
        <v>170462</v>
      </c>
      <c r="AC114" s="108">
        <v>4.0024305345000002</v>
      </c>
      <c r="AD114" s="114">
        <v>3.4787770889999998</v>
      </c>
      <c r="AE114" s="114">
        <v>4.6049084991999996</v>
      </c>
      <c r="AF114" s="114">
        <v>0.2904664394</v>
      </c>
      <c r="AG114" s="115">
        <v>4.3059450200000002</v>
      </c>
      <c r="AH114" s="114">
        <v>4.0054384086999999</v>
      </c>
      <c r="AI114" s="114">
        <v>4.6289970344000002</v>
      </c>
      <c r="AJ114" s="114">
        <v>1.0785608903999999</v>
      </c>
      <c r="AK114" s="114">
        <v>0.93744860340000002</v>
      </c>
      <c r="AL114" s="114">
        <v>1.2409145314000001</v>
      </c>
      <c r="AM114" s="114">
        <v>0.83460161479999995</v>
      </c>
      <c r="AN114" s="114">
        <v>1.0178955251999999</v>
      </c>
      <c r="AO114" s="114">
        <v>0.86177913770000003</v>
      </c>
      <c r="AP114" s="114">
        <v>1.2022933197000001</v>
      </c>
      <c r="AQ114" s="114">
        <v>0.2668049556</v>
      </c>
      <c r="AR114" s="114">
        <v>1.1034357569</v>
      </c>
      <c r="AS114" s="114">
        <v>0.92746552910000002</v>
      </c>
      <c r="AT114" s="114">
        <v>1.3127932322</v>
      </c>
      <c r="AU114" s="112" t="s">
        <v>28</v>
      </c>
      <c r="AV114" s="112" t="s">
        <v>28</v>
      </c>
      <c r="AW114" s="112" t="s">
        <v>28</v>
      </c>
      <c r="AX114" s="112" t="s">
        <v>28</v>
      </c>
      <c r="AY114" s="112" t="s">
        <v>28</v>
      </c>
      <c r="AZ114" s="112" t="s">
        <v>28</v>
      </c>
      <c r="BA114" s="112" t="s">
        <v>28</v>
      </c>
      <c r="BB114" s="112" t="s">
        <v>28</v>
      </c>
      <c r="BC114" s="110" t="s">
        <v>28</v>
      </c>
      <c r="BD114" s="111">
        <v>100.4</v>
      </c>
      <c r="BE114" s="111">
        <v>124</v>
      </c>
      <c r="BF114" s="111">
        <v>146.80000000000001</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118</v>
      </c>
      <c r="C115" s="106">
        <v>205</v>
      </c>
      <c r="D115" s="116">
        <v>57849</v>
      </c>
      <c r="E115" s="117">
        <v>3.2150077174999998</v>
      </c>
      <c r="F115" s="107">
        <v>2.6742290487</v>
      </c>
      <c r="G115" s="107">
        <v>3.865141854</v>
      </c>
      <c r="H115" s="107">
        <v>0.91837992989999995</v>
      </c>
      <c r="I115" s="109">
        <v>3.5437086206999999</v>
      </c>
      <c r="J115" s="107">
        <v>3.0903488754000001</v>
      </c>
      <c r="K115" s="107">
        <v>4.0635770570999998</v>
      </c>
      <c r="L115" s="107">
        <v>0.99041714820000004</v>
      </c>
      <c r="M115" s="107">
        <v>0.8238245569</v>
      </c>
      <c r="N115" s="107">
        <v>1.1906978485999999</v>
      </c>
      <c r="O115" s="116">
        <v>292</v>
      </c>
      <c r="P115" s="116">
        <v>61048</v>
      </c>
      <c r="Q115" s="117">
        <v>4.1873406092999996</v>
      </c>
      <c r="R115" s="107">
        <v>3.5389206779000002</v>
      </c>
      <c r="S115" s="107">
        <v>4.9545675006999996</v>
      </c>
      <c r="T115" s="107">
        <v>0.30930071730000003</v>
      </c>
      <c r="U115" s="109">
        <v>4.7831214782</v>
      </c>
      <c r="V115" s="107">
        <v>4.2647993993000002</v>
      </c>
      <c r="W115" s="107">
        <v>5.3644377925000004</v>
      </c>
      <c r="X115" s="107">
        <v>1.0911946325999999</v>
      </c>
      <c r="Y115" s="107">
        <v>0.92222047579999999</v>
      </c>
      <c r="Z115" s="107">
        <v>1.2911291361999999</v>
      </c>
      <c r="AA115" s="116">
        <v>279</v>
      </c>
      <c r="AB115" s="116">
        <v>63931</v>
      </c>
      <c r="AC115" s="117">
        <v>3.6313296341000001</v>
      </c>
      <c r="AD115" s="107">
        <v>3.0593911241999998</v>
      </c>
      <c r="AE115" s="107">
        <v>4.3101893076</v>
      </c>
      <c r="AF115" s="107">
        <v>0.80422549099999996</v>
      </c>
      <c r="AG115" s="109">
        <v>4.3640800237999997</v>
      </c>
      <c r="AH115" s="107">
        <v>3.8809013392999998</v>
      </c>
      <c r="AI115" s="107">
        <v>4.9074152597999996</v>
      </c>
      <c r="AJ115" s="107">
        <v>0.97855792620000004</v>
      </c>
      <c r="AK115" s="107">
        <v>0.82443394999999997</v>
      </c>
      <c r="AL115" s="107">
        <v>1.1614946412</v>
      </c>
      <c r="AM115" s="107">
        <v>0.18875344329999999</v>
      </c>
      <c r="AN115" s="107">
        <v>0.8672162054</v>
      </c>
      <c r="AO115" s="107">
        <v>0.70122513850000001</v>
      </c>
      <c r="AP115" s="107">
        <v>1.0724999798999999</v>
      </c>
      <c r="AQ115" s="107">
        <v>2.0182464600000002E-2</v>
      </c>
      <c r="AR115" s="107">
        <v>1.3024356322999999</v>
      </c>
      <c r="AS115" s="107">
        <v>1.0421528495000001</v>
      </c>
      <c r="AT115" s="107">
        <v>1.6277253159</v>
      </c>
      <c r="AU115" s="106" t="s">
        <v>28</v>
      </c>
      <c r="AV115" s="106" t="s">
        <v>28</v>
      </c>
      <c r="AW115" s="106" t="s">
        <v>28</v>
      </c>
      <c r="AX115" s="106" t="s">
        <v>228</v>
      </c>
      <c r="AY115" s="106" t="s">
        <v>28</v>
      </c>
      <c r="AZ115" s="106" t="s">
        <v>28</v>
      </c>
      <c r="BA115" s="106" t="s">
        <v>28</v>
      </c>
      <c r="BB115" s="106" t="s">
        <v>28</v>
      </c>
      <c r="BC115" s="118" t="s">
        <v>433</v>
      </c>
      <c r="BD115" s="119">
        <v>41</v>
      </c>
      <c r="BE115" s="119">
        <v>58.4</v>
      </c>
      <c r="BF115" s="119">
        <v>55.8</v>
      </c>
    </row>
    <row r="116" spans="1:93" x14ac:dyDescent="0.3">
      <c r="A116" s="10"/>
      <c r="B116" t="s">
        <v>119</v>
      </c>
      <c r="C116" s="106">
        <v>149</v>
      </c>
      <c r="D116" s="116">
        <v>42872</v>
      </c>
      <c r="E116" s="117">
        <v>3.1089147499999998</v>
      </c>
      <c r="F116" s="107">
        <v>2.5390291204</v>
      </c>
      <c r="G116" s="107">
        <v>3.8067113312999998</v>
      </c>
      <c r="H116" s="107">
        <v>0.67594844899999995</v>
      </c>
      <c r="I116" s="109">
        <v>3.4754618398999999</v>
      </c>
      <c r="J116" s="107">
        <v>2.9599159356999998</v>
      </c>
      <c r="K116" s="107">
        <v>4.0808033954000003</v>
      </c>
      <c r="L116" s="107">
        <v>0.95773408689999995</v>
      </c>
      <c r="M116" s="107">
        <v>0.78217478829999998</v>
      </c>
      <c r="N116" s="107">
        <v>1.1726977078</v>
      </c>
      <c r="O116" s="116">
        <v>237</v>
      </c>
      <c r="P116" s="116">
        <v>44388</v>
      </c>
      <c r="Q116" s="117">
        <v>4.6200065765999998</v>
      </c>
      <c r="R116" s="107">
        <v>3.8706305882000001</v>
      </c>
      <c r="S116" s="107">
        <v>5.5144659974000003</v>
      </c>
      <c r="T116" s="107">
        <v>3.98327812E-2</v>
      </c>
      <c r="U116" s="109">
        <v>5.3392808867000001</v>
      </c>
      <c r="V116" s="107">
        <v>4.7010112100999999</v>
      </c>
      <c r="W116" s="107">
        <v>6.0642102545999998</v>
      </c>
      <c r="X116" s="107">
        <v>1.2039446630999999</v>
      </c>
      <c r="Y116" s="107">
        <v>1.0086619926</v>
      </c>
      <c r="Z116" s="107">
        <v>1.4370351638000001</v>
      </c>
      <c r="AA116" s="116">
        <v>238</v>
      </c>
      <c r="AB116" s="116">
        <v>45943</v>
      </c>
      <c r="AC116" s="117">
        <v>4.1382868103000003</v>
      </c>
      <c r="AD116" s="107">
        <v>3.4631543040000001</v>
      </c>
      <c r="AE116" s="107">
        <v>4.9450345612</v>
      </c>
      <c r="AF116" s="107">
        <v>0.2302947913</v>
      </c>
      <c r="AG116" s="109">
        <v>5.1803321507</v>
      </c>
      <c r="AH116" s="107">
        <v>4.5622849370000003</v>
      </c>
      <c r="AI116" s="107">
        <v>5.8821054718000001</v>
      </c>
      <c r="AJ116" s="107">
        <v>1.1151709614</v>
      </c>
      <c r="AK116" s="107">
        <v>0.93323863029999998</v>
      </c>
      <c r="AL116" s="107">
        <v>1.3325705052000001</v>
      </c>
      <c r="AM116" s="107">
        <v>0.33678047929999999</v>
      </c>
      <c r="AN116" s="107">
        <v>0.89573180070000002</v>
      </c>
      <c r="AO116" s="107">
        <v>0.71548196360000005</v>
      </c>
      <c r="AP116" s="107">
        <v>1.1213915928</v>
      </c>
      <c r="AQ116" s="107">
        <v>1.4972958999999999E-3</v>
      </c>
      <c r="AR116" s="107">
        <v>1.4860512262000001</v>
      </c>
      <c r="AS116" s="107">
        <v>1.1637033327999999</v>
      </c>
      <c r="AT116" s="107">
        <v>1.8976900595999999</v>
      </c>
      <c r="AU116" s="106" t="s">
        <v>28</v>
      </c>
      <c r="AV116" s="106" t="s">
        <v>28</v>
      </c>
      <c r="AW116" s="106" t="s">
        <v>28</v>
      </c>
      <c r="AX116" s="106" t="s">
        <v>228</v>
      </c>
      <c r="AY116" s="106" t="s">
        <v>28</v>
      </c>
      <c r="AZ116" s="106" t="s">
        <v>28</v>
      </c>
      <c r="BA116" s="106" t="s">
        <v>28</v>
      </c>
      <c r="BB116" s="106" t="s">
        <v>28</v>
      </c>
      <c r="BC116" s="118" t="s">
        <v>433</v>
      </c>
      <c r="BD116" s="119">
        <v>29.8</v>
      </c>
      <c r="BE116" s="119">
        <v>47.4</v>
      </c>
      <c r="BF116" s="119">
        <v>47.6</v>
      </c>
    </row>
    <row r="117" spans="1:93" x14ac:dyDescent="0.3">
      <c r="A117" s="10"/>
      <c r="B117" t="s">
        <v>120</v>
      </c>
      <c r="C117" s="106">
        <v>109</v>
      </c>
      <c r="D117" s="116">
        <v>26163</v>
      </c>
      <c r="E117" s="117">
        <v>4.2240667282000004</v>
      </c>
      <c r="F117" s="107">
        <v>3.3829852139000001</v>
      </c>
      <c r="G117" s="107">
        <v>5.2742588561000003</v>
      </c>
      <c r="H117" s="107">
        <v>2.0097648799999999E-2</v>
      </c>
      <c r="I117" s="109">
        <v>4.1661888927000001</v>
      </c>
      <c r="J117" s="107">
        <v>3.4530958657999999</v>
      </c>
      <c r="K117" s="107">
        <v>5.0265415628000003</v>
      </c>
      <c r="L117" s="107">
        <v>1.3012684541999999</v>
      </c>
      <c r="M117" s="107">
        <v>1.0421643935</v>
      </c>
      <c r="N117" s="107">
        <v>1.6247912522000001</v>
      </c>
      <c r="O117" s="116">
        <v>146</v>
      </c>
      <c r="P117" s="116">
        <v>27224</v>
      </c>
      <c r="Q117" s="117">
        <v>5.1758366133999996</v>
      </c>
      <c r="R117" s="107">
        <v>4.2331958938999996</v>
      </c>
      <c r="S117" s="107">
        <v>6.3283829335000004</v>
      </c>
      <c r="T117" s="107">
        <v>3.5345657000000002E-3</v>
      </c>
      <c r="U117" s="109">
        <v>5.3629150749000001</v>
      </c>
      <c r="V117" s="107">
        <v>4.5598964321000004</v>
      </c>
      <c r="W117" s="107">
        <v>6.3073489781000003</v>
      </c>
      <c r="X117" s="107">
        <v>1.3487904756</v>
      </c>
      <c r="Y117" s="107">
        <v>1.1031442315</v>
      </c>
      <c r="Z117" s="107">
        <v>1.6491367993999999</v>
      </c>
      <c r="AA117" s="116">
        <v>189</v>
      </c>
      <c r="AB117" s="116">
        <v>28030</v>
      </c>
      <c r="AC117" s="117">
        <v>6.1880460499999996</v>
      </c>
      <c r="AD117" s="107">
        <v>5.1363556964999999</v>
      </c>
      <c r="AE117" s="107">
        <v>7.4550744105</v>
      </c>
      <c r="AF117" s="107">
        <v>7.4362205000000004E-8</v>
      </c>
      <c r="AG117" s="109">
        <v>6.7427755975999997</v>
      </c>
      <c r="AH117" s="107">
        <v>5.8468628239999996</v>
      </c>
      <c r="AI117" s="107">
        <v>7.7759687764000001</v>
      </c>
      <c r="AJ117" s="107">
        <v>1.6675328653999999</v>
      </c>
      <c r="AK117" s="107">
        <v>1.3841270512999999</v>
      </c>
      <c r="AL117" s="107">
        <v>2.0089672076</v>
      </c>
      <c r="AM117" s="107">
        <v>0.16186441460000001</v>
      </c>
      <c r="AN117" s="107">
        <v>1.1955644106000001</v>
      </c>
      <c r="AO117" s="107">
        <v>0.93085460980000001</v>
      </c>
      <c r="AP117" s="107">
        <v>1.5355504981999999</v>
      </c>
      <c r="AQ117" s="107">
        <v>0.15184211789999999</v>
      </c>
      <c r="AR117" s="107">
        <v>1.2253207505000001</v>
      </c>
      <c r="AS117" s="107">
        <v>0.92800884149999996</v>
      </c>
      <c r="AT117" s="107">
        <v>1.6178843071</v>
      </c>
      <c r="AU117" s="106" t="s">
        <v>28</v>
      </c>
      <c r="AV117" s="106">
        <v>2</v>
      </c>
      <c r="AW117" s="106">
        <v>3</v>
      </c>
      <c r="AX117" s="106" t="s">
        <v>28</v>
      </c>
      <c r="AY117" s="106" t="s">
        <v>28</v>
      </c>
      <c r="AZ117" s="106" t="s">
        <v>28</v>
      </c>
      <c r="BA117" s="106" t="s">
        <v>28</v>
      </c>
      <c r="BB117" s="106" t="s">
        <v>28</v>
      </c>
      <c r="BC117" s="118" t="s">
        <v>231</v>
      </c>
      <c r="BD117" s="119">
        <v>21.8</v>
      </c>
      <c r="BE117" s="119">
        <v>29.2</v>
      </c>
      <c r="BF117" s="119">
        <v>37.799999999999997</v>
      </c>
    </row>
    <row r="118" spans="1:93" x14ac:dyDescent="0.3">
      <c r="A118" s="10"/>
      <c r="B118" t="s">
        <v>121</v>
      </c>
      <c r="C118" s="106">
        <v>166</v>
      </c>
      <c r="D118" s="116">
        <v>41046</v>
      </c>
      <c r="E118" s="117">
        <v>4.2793786833</v>
      </c>
      <c r="F118" s="107">
        <v>3.5212621806</v>
      </c>
      <c r="G118" s="107">
        <v>5.2007152479999998</v>
      </c>
      <c r="H118" s="107">
        <v>5.4732163999999996E-3</v>
      </c>
      <c r="I118" s="109">
        <v>4.0442430443999999</v>
      </c>
      <c r="J118" s="107">
        <v>3.4735311244</v>
      </c>
      <c r="K118" s="107">
        <v>4.7087247001000003</v>
      </c>
      <c r="L118" s="107">
        <v>1.3183078873</v>
      </c>
      <c r="M118" s="107">
        <v>1.0847620763000001</v>
      </c>
      <c r="N118" s="107">
        <v>1.6021353654999999</v>
      </c>
      <c r="O118" s="116">
        <v>208</v>
      </c>
      <c r="P118" s="116">
        <v>42190</v>
      </c>
      <c r="Q118" s="117">
        <v>4.9109102104</v>
      </c>
      <c r="R118" s="107">
        <v>4.0914348552000002</v>
      </c>
      <c r="S118" s="107">
        <v>5.8945186585</v>
      </c>
      <c r="T118" s="107">
        <v>8.0931188000000001E-3</v>
      </c>
      <c r="U118" s="109">
        <v>4.9300782176000002</v>
      </c>
      <c r="V118" s="107">
        <v>4.3036168743000003</v>
      </c>
      <c r="W118" s="107">
        <v>5.6477311854999996</v>
      </c>
      <c r="X118" s="107">
        <v>1.2797523207999999</v>
      </c>
      <c r="Y118" s="107">
        <v>1.0662021961999999</v>
      </c>
      <c r="Z118" s="107">
        <v>1.5360744975</v>
      </c>
      <c r="AA118" s="116">
        <v>238</v>
      </c>
      <c r="AB118" s="116">
        <v>43816</v>
      </c>
      <c r="AC118" s="117">
        <v>5.1866703529000002</v>
      </c>
      <c r="AD118" s="107">
        <v>4.3461069857999997</v>
      </c>
      <c r="AE118" s="107">
        <v>6.1898037573</v>
      </c>
      <c r="AF118" s="107">
        <v>2.0605720000000001E-4</v>
      </c>
      <c r="AG118" s="109">
        <v>5.4318057331</v>
      </c>
      <c r="AH118" s="107">
        <v>4.7837560903999998</v>
      </c>
      <c r="AI118" s="107">
        <v>6.1676458756999999</v>
      </c>
      <c r="AJ118" s="107">
        <v>1.3976856678</v>
      </c>
      <c r="AK118" s="107">
        <v>1.1711736106999999</v>
      </c>
      <c r="AL118" s="107">
        <v>1.6680065261999999</v>
      </c>
      <c r="AM118" s="107">
        <v>0.63887278560000005</v>
      </c>
      <c r="AN118" s="107">
        <v>1.0561525522999999</v>
      </c>
      <c r="AO118" s="107">
        <v>0.84067959569999995</v>
      </c>
      <c r="AP118" s="107">
        <v>1.3268529645</v>
      </c>
      <c r="AQ118" s="107">
        <v>0.26596291729999999</v>
      </c>
      <c r="AR118" s="107">
        <v>1.1475755183</v>
      </c>
      <c r="AS118" s="107">
        <v>0.900434136</v>
      </c>
      <c r="AT118" s="107">
        <v>1.4625495829999999</v>
      </c>
      <c r="AU118" s="106">
        <v>1</v>
      </c>
      <c r="AV118" s="106">
        <v>2</v>
      </c>
      <c r="AW118" s="106">
        <v>3</v>
      </c>
      <c r="AX118" s="106" t="s">
        <v>28</v>
      </c>
      <c r="AY118" s="106" t="s">
        <v>28</v>
      </c>
      <c r="AZ118" s="106" t="s">
        <v>28</v>
      </c>
      <c r="BA118" s="106" t="s">
        <v>28</v>
      </c>
      <c r="BB118" s="106" t="s">
        <v>28</v>
      </c>
      <c r="BC118" s="118" t="s">
        <v>230</v>
      </c>
      <c r="BD118" s="119">
        <v>33.200000000000003</v>
      </c>
      <c r="BE118" s="119">
        <v>41.6</v>
      </c>
      <c r="BF118" s="119">
        <v>47.6</v>
      </c>
      <c r="BQ118" s="52"/>
      <c r="CC118" s="4"/>
      <c r="CO118" s="4"/>
    </row>
    <row r="119" spans="1:93" x14ac:dyDescent="0.3">
      <c r="A119" s="10"/>
      <c r="B119" t="s">
        <v>122</v>
      </c>
      <c r="C119" s="106">
        <v>8</v>
      </c>
      <c r="D119" s="116">
        <v>4657</v>
      </c>
      <c r="E119" s="117">
        <v>2.3171481222999999</v>
      </c>
      <c r="F119" s="107">
        <v>1.1451577053999999</v>
      </c>
      <c r="G119" s="107">
        <v>4.6885903969999996</v>
      </c>
      <c r="H119" s="107">
        <v>0.3485005806</v>
      </c>
      <c r="I119" s="109">
        <v>1.7178441056</v>
      </c>
      <c r="J119" s="107">
        <v>0.85908978950000003</v>
      </c>
      <c r="K119" s="107">
        <v>3.4350173955000001</v>
      </c>
      <c r="L119" s="107">
        <v>0.71382199889999998</v>
      </c>
      <c r="M119" s="107">
        <v>0.35277794909999999</v>
      </c>
      <c r="N119" s="107">
        <v>1.4443698859</v>
      </c>
      <c r="O119" s="116">
        <v>21</v>
      </c>
      <c r="P119" s="116">
        <v>5023</v>
      </c>
      <c r="Q119" s="117">
        <v>5.4186478193000003</v>
      </c>
      <c r="R119" s="107">
        <v>3.4630887519</v>
      </c>
      <c r="S119" s="107">
        <v>8.4784844665999994</v>
      </c>
      <c r="T119" s="107">
        <v>0.13087959160000001</v>
      </c>
      <c r="U119" s="109">
        <v>4.1807684650999999</v>
      </c>
      <c r="V119" s="107">
        <v>2.7258924178999999</v>
      </c>
      <c r="W119" s="107">
        <v>6.4121477588999998</v>
      </c>
      <c r="X119" s="107">
        <v>1.4120655491</v>
      </c>
      <c r="Y119" s="107">
        <v>0.90245915269999999</v>
      </c>
      <c r="Z119" s="107">
        <v>2.209439739</v>
      </c>
      <c r="AA119" s="116">
        <v>30</v>
      </c>
      <c r="AB119" s="116">
        <v>5425</v>
      </c>
      <c r="AC119" s="117">
        <v>6.6843396701</v>
      </c>
      <c r="AD119" s="107">
        <v>4.5610883194999996</v>
      </c>
      <c r="AE119" s="107">
        <v>9.7959946607999999</v>
      </c>
      <c r="AF119" s="107">
        <v>2.5460846999999999E-3</v>
      </c>
      <c r="AG119" s="109">
        <v>5.5299539171000003</v>
      </c>
      <c r="AH119" s="107">
        <v>3.8664650022</v>
      </c>
      <c r="AI119" s="107">
        <v>7.9091341334000003</v>
      </c>
      <c r="AJ119" s="107">
        <v>1.8012723230000001</v>
      </c>
      <c r="AK119" s="107">
        <v>1.2291060237</v>
      </c>
      <c r="AL119" s="107">
        <v>2.6397901557000001</v>
      </c>
      <c r="AM119" s="107">
        <v>0.47639175789999999</v>
      </c>
      <c r="AN119" s="107">
        <v>1.2335807554</v>
      </c>
      <c r="AO119" s="107">
        <v>0.69222424370000002</v>
      </c>
      <c r="AP119" s="107">
        <v>2.198307115</v>
      </c>
      <c r="AQ119" s="107">
        <v>4.41739669E-2</v>
      </c>
      <c r="AR119" s="107">
        <v>2.3384986774000001</v>
      </c>
      <c r="AS119" s="107">
        <v>1.0223972514999999</v>
      </c>
      <c r="AT119" s="107">
        <v>5.3487781350999999</v>
      </c>
      <c r="AU119" s="106" t="s">
        <v>28</v>
      </c>
      <c r="AV119" s="106" t="s">
        <v>28</v>
      </c>
      <c r="AW119" s="106">
        <v>3</v>
      </c>
      <c r="AX119" s="106" t="s">
        <v>228</v>
      </c>
      <c r="AY119" s="106" t="s">
        <v>28</v>
      </c>
      <c r="AZ119" s="106" t="s">
        <v>28</v>
      </c>
      <c r="BA119" s="106" t="s">
        <v>28</v>
      </c>
      <c r="BB119" s="106" t="s">
        <v>28</v>
      </c>
      <c r="BC119" s="118" t="s">
        <v>435</v>
      </c>
      <c r="BD119" s="119">
        <v>1.6</v>
      </c>
      <c r="BE119" s="119">
        <v>4.2</v>
      </c>
      <c r="BF119" s="119">
        <v>6</v>
      </c>
      <c r="BQ119" s="52"/>
      <c r="CC119" s="4"/>
      <c r="CO119" s="4"/>
    </row>
    <row r="120" spans="1:93" s="3" customFormat="1" x14ac:dyDescent="0.3">
      <c r="A120" s="10"/>
      <c r="B120" s="3" t="s">
        <v>195</v>
      </c>
      <c r="C120" s="112">
        <v>612</v>
      </c>
      <c r="D120" s="113">
        <v>193732</v>
      </c>
      <c r="E120" s="108">
        <v>2.9083297645999999</v>
      </c>
      <c r="F120" s="114">
        <v>2.5253161383</v>
      </c>
      <c r="G120" s="114">
        <v>3.3494349047999998</v>
      </c>
      <c r="H120" s="114">
        <v>0.12723926960000001</v>
      </c>
      <c r="I120" s="115">
        <v>3.1590031590000001</v>
      </c>
      <c r="J120" s="114">
        <v>2.9183829348999999</v>
      </c>
      <c r="K120" s="114">
        <v>3.4194624834999998</v>
      </c>
      <c r="L120" s="114">
        <v>0.8959417596</v>
      </c>
      <c r="M120" s="114">
        <v>0.77795035899999998</v>
      </c>
      <c r="N120" s="114">
        <v>1.0318288658000001</v>
      </c>
      <c r="O120" s="113">
        <v>763</v>
      </c>
      <c r="P120" s="113">
        <v>194783</v>
      </c>
      <c r="Q120" s="108">
        <v>3.4893633640999999</v>
      </c>
      <c r="R120" s="114">
        <v>3.044329539</v>
      </c>
      <c r="S120" s="114">
        <v>3.9994542413</v>
      </c>
      <c r="T120" s="114">
        <v>0.17201861969999999</v>
      </c>
      <c r="U120" s="115">
        <v>3.9171796307000002</v>
      </c>
      <c r="V120" s="114">
        <v>3.6488660662000001</v>
      </c>
      <c r="W120" s="114">
        <v>4.2052232065000004</v>
      </c>
      <c r="X120" s="114">
        <v>0.90930615140000004</v>
      </c>
      <c r="Y120" s="114">
        <v>0.79333313500000002</v>
      </c>
      <c r="Z120" s="114">
        <v>1.0422326265999999</v>
      </c>
      <c r="AA120" s="113">
        <v>758</v>
      </c>
      <c r="AB120" s="113">
        <v>197479</v>
      </c>
      <c r="AC120" s="108">
        <v>3.4770689071000001</v>
      </c>
      <c r="AD120" s="114">
        <v>3.0302285594999998</v>
      </c>
      <c r="AE120" s="114">
        <v>3.9898007517999998</v>
      </c>
      <c r="AF120" s="114">
        <v>0.35372683960000001</v>
      </c>
      <c r="AG120" s="115">
        <v>3.8383828154000001</v>
      </c>
      <c r="AH120" s="114">
        <v>3.5746313016000002</v>
      </c>
      <c r="AI120" s="114">
        <v>4.1215950385999998</v>
      </c>
      <c r="AJ120" s="114">
        <v>0.93698828850000004</v>
      </c>
      <c r="AK120" s="114">
        <v>0.81657532470000005</v>
      </c>
      <c r="AL120" s="114">
        <v>1.0751574611000001</v>
      </c>
      <c r="AM120" s="114">
        <v>0.96518536899999996</v>
      </c>
      <c r="AN120" s="114">
        <v>0.99647659020000001</v>
      </c>
      <c r="AO120" s="114">
        <v>0.85041954639999995</v>
      </c>
      <c r="AP120" s="114">
        <v>1.1676184997000001</v>
      </c>
      <c r="AQ120" s="114">
        <v>2.7186173399999999E-2</v>
      </c>
      <c r="AR120" s="114">
        <v>1.1997825715999999</v>
      </c>
      <c r="AS120" s="114">
        <v>1.0207338472</v>
      </c>
      <c r="AT120" s="114">
        <v>1.4102385486</v>
      </c>
      <c r="AU120" s="112" t="s">
        <v>28</v>
      </c>
      <c r="AV120" s="112" t="s">
        <v>28</v>
      </c>
      <c r="AW120" s="112" t="s">
        <v>28</v>
      </c>
      <c r="AX120" s="112" t="s">
        <v>228</v>
      </c>
      <c r="AY120" s="112" t="s">
        <v>28</v>
      </c>
      <c r="AZ120" s="112" t="s">
        <v>28</v>
      </c>
      <c r="BA120" s="112" t="s">
        <v>28</v>
      </c>
      <c r="BB120" s="112" t="s">
        <v>28</v>
      </c>
      <c r="BC120" s="110" t="s">
        <v>433</v>
      </c>
      <c r="BD120" s="111">
        <v>122.4</v>
      </c>
      <c r="BE120" s="111">
        <v>152.6</v>
      </c>
      <c r="BF120" s="111">
        <v>151.6</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196</v>
      </c>
      <c r="C121" s="106">
        <v>261</v>
      </c>
      <c r="D121" s="116">
        <v>107165</v>
      </c>
      <c r="E121" s="117">
        <v>2.5363841215999998</v>
      </c>
      <c r="F121" s="107">
        <v>2.1429125241000002</v>
      </c>
      <c r="G121" s="107">
        <v>3.0021031375999998</v>
      </c>
      <c r="H121" s="107">
        <v>4.1236414000000001E-3</v>
      </c>
      <c r="I121" s="109">
        <v>2.435496664</v>
      </c>
      <c r="J121" s="107">
        <v>2.1572450753000001</v>
      </c>
      <c r="K121" s="107">
        <v>2.7496384478000002</v>
      </c>
      <c r="L121" s="107">
        <v>0.78135996839999999</v>
      </c>
      <c r="M121" s="107">
        <v>0.66014687910000003</v>
      </c>
      <c r="N121" s="107">
        <v>0.92482963949999997</v>
      </c>
      <c r="O121" s="116">
        <v>404</v>
      </c>
      <c r="P121" s="116">
        <v>116968</v>
      </c>
      <c r="Q121" s="117">
        <v>3.5658258966999998</v>
      </c>
      <c r="R121" s="107">
        <v>3.064248895</v>
      </c>
      <c r="S121" s="107">
        <v>4.1495044174000002</v>
      </c>
      <c r="T121" s="107">
        <v>0.34264204739999998</v>
      </c>
      <c r="U121" s="109">
        <v>3.4539361193000002</v>
      </c>
      <c r="V121" s="107">
        <v>3.1330364059</v>
      </c>
      <c r="W121" s="107">
        <v>3.8077038280000002</v>
      </c>
      <c r="X121" s="107">
        <v>0.92923180670000005</v>
      </c>
      <c r="Y121" s="107">
        <v>0.79852399389999995</v>
      </c>
      <c r="Z121" s="107">
        <v>1.0813347589</v>
      </c>
      <c r="AA121" s="116">
        <v>479</v>
      </c>
      <c r="AB121" s="116">
        <v>127454</v>
      </c>
      <c r="AC121" s="117">
        <v>3.7547090769000002</v>
      </c>
      <c r="AD121" s="107">
        <v>3.2402014785</v>
      </c>
      <c r="AE121" s="107">
        <v>4.3509147025999999</v>
      </c>
      <c r="AF121" s="107">
        <v>0.87596432059999996</v>
      </c>
      <c r="AG121" s="109">
        <v>3.7582186514</v>
      </c>
      <c r="AH121" s="107">
        <v>3.4362887662000001</v>
      </c>
      <c r="AI121" s="107">
        <v>4.1103086477000002</v>
      </c>
      <c r="AJ121" s="107">
        <v>1.0118057841000001</v>
      </c>
      <c r="AK121" s="107">
        <v>0.87315808770000003</v>
      </c>
      <c r="AL121" s="107">
        <v>1.1724691773</v>
      </c>
      <c r="AM121" s="107">
        <v>0.57321861969999999</v>
      </c>
      <c r="AN121" s="107">
        <v>1.0529703877000001</v>
      </c>
      <c r="AO121" s="107">
        <v>0.87987930569999995</v>
      </c>
      <c r="AP121" s="107">
        <v>1.2601121882999999</v>
      </c>
      <c r="AQ121" s="107">
        <v>7.178261E-4</v>
      </c>
      <c r="AR121" s="107">
        <v>1.4058698233</v>
      </c>
      <c r="AS121" s="107">
        <v>1.1540482352999999</v>
      </c>
      <c r="AT121" s="107">
        <v>1.7126406848</v>
      </c>
      <c r="AU121" s="106">
        <v>1</v>
      </c>
      <c r="AV121" s="106" t="s">
        <v>28</v>
      </c>
      <c r="AW121" s="106" t="s">
        <v>28</v>
      </c>
      <c r="AX121" s="106" t="s">
        <v>228</v>
      </c>
      <c r="AY121" s="106" t="s">
        <v>28</v>
      </c>
      <c r="AZ121" s="106" t="s">
        <v>28</v>
      </c>
      <c r="BA121" s="106" t="s">
        <v>28</v>
      </c>
      <c r="BB121" s="106" t="s">
        <v>28</v>
      </c>
      <c r="BC121" s="118" t="s">
        <v>232</v>
      </c>
      <c r="BD121" s="119">
        <v>52.2</v>
      </c>
      <c r="BE121" s="119">
        <v>80.8</v>
      </c>
      <c r="BF121" s="119">
        <v>95.8</v>
      </c>
    </row>
    <row r="122" spans="1:93" x14ac:dyDescent="0.3">
      <c r="A122" s="10"/>
      <c r="B122" t="s">
        <v>197</v>
      </c>
      <c r="C122" s="106">
        <v>421</v>
      </c>
      <c r="D122" s="116">
        <v>107811</v>
      </c>
      <c r="E122" s="117">
        <v>3.7514872869999998</v>
      </c>
      <c r="F122" s="107">
        <v>3.2224008236000001</v>
      </c>
      <c r="G122" s="107">
        <v>4.3674445343999997</v>
      </c>
      <c r="H122" s="107">
        <v>6.2120362700000001E-2</v>
      </c>
      <c r="I122" s="109">
        <v>3.9049818664</v>
      </c>
      <c r="J122" s="107">
        <v>3.5492287978000001</v>
      </c>
      <c r="K122" s="107">
        <v>4.2963934549999996</v>
      </c>
      <c r="L122" s="107">
        <v>1.1556853566</v>
      </c>
      <c r="M122" s="107">
        <v>0.99269467280000001</v>
      </c>
      <c r="N122" s="107">
        <v>1.3454375046</v>
      </c>
      <c r="O122" s="116">
        <v>553</v>
      </c>
      <c r="P122" s="116">
        <v>106980</v>
      </c>
      <c r="Q122" s="117">
        <v>4.6141503955000003</v>
      </c>
      <c r="R122" s="107">
        <v>3.9950044184000002</v>
      </c>
      <c r="S122" s="107">
        <v>5.3292516460000003</v>
      </c>
      <c r="T122" s="107">
        <v>1.21584556E-2</v>
      </c>
      <c r="U122" s="109">
        <v>5.1691905029000003</v>
      </c>
      <c r="V122" s="107">
        <v>4.7558239125000004</v>
      </c>
      <c r="W122" s="107">
        <v>5.6184860808000003</v>
      </c>
      <c r="X122" s="107">
        <v>1.2024185790999999</v>
      </c>
      <c r="Y122" s="107">
        <v>1.0410730307</v>
      </c>
      <c r="Z122" s="107">
        <v>1.3887694684</v>
      </c>
      <c r="AA122" s="116">
        <v>484</v>
      </c>
      <c r="AB122" s="116">
        <v>106190</v>
      </c>
      <c r="AC122" s="117">
        <v>4.0391594101999999</v>
      </c>
      <c r="AD122" s="107">
        <v>3.4796210965999999</v>
      </c>
      <c r="AE122" s="107">
        <v>4.6886739354999998</v>
      </c>
      <c r="AF122" s="107">
        <v>0.26522388390000001</v>
      </c>
      <c r="AG122" s="109">
        <v>4.5578679725000004</v>
      </c>
      <c r="AH122" s="107">
        <v>4.1693731145999999</v>
      </c>
      <c r="AI122" s="107">
        <v>4.9825620983999999</v>
      </c>
      <c r="AJ122" s="107">
        <v>1.0884584585999999</v>
      </c>
      <c r="AK122" s="107">
        <v>0.93767604360000001</v>
      </c>
      <c r="AL122" s="107">
        <v>1.2634873463</v>
      </c>
      <c r="AM122" s="107">
        <v>0.13571155660000001</v>
      </c>
      <c r="AN122" s="107">
        <v>0.87538529610000004</v>
      </c>
      <c r="AO122" s="107">
        <v>0.73496549410000001</v>
      </c>
      <c r="AP122" s="107">
        <v>1.0426331886</v>
      </c>
      <c r="AQ122" s="107">
        <v>2.2106078099999999E-2</v>
      </c>
      <c r="AR122" s="107">
        <v>1.2299522942000001</v>
      </c>
      <c r="AS122" s="107">
        <v>1.0301623491</v>
      </c>
      <c r="AT122" s="107">
        <v>1.4684895517000001</v>
      </c>
      <c r="AU122" s="106" t="s">
        <v>28</v>
      </c>
      <c r="AV122" s="106" t="s">
        <v>28</v>
      </c>
      <c r="AW122" s="106" t="s">
        <v>28</v>
      </c>
      <c r="AX122" s="106" t="s">
        <v>228</v>
      </c>
      <c r="AY122" s="106" t="s">
        <v>28</v>
      </c>
      <c r="AZ122" s="106" t="s">
        <v>28</v>
      </c>
      <c r="BA122" s="106" t="s">
        <v>28</v>
      </c>
      <c r="BB122" s="106" t="s">
        <v>28</v>
      </c>
      <c r="BC122" s="118" t="s">
        <v>433</v>
      </c>
      <c r="BD122" s="119">
        <v>84.2</v>
      </c>
      <c r="BE122" s="119">
        <v>110.6</v>
      </c>
      <c r="BF122" s="119">
        <v>96.8</v>
      </c>
      <c r="BQ122" s="52"/>
      <c r="CC122" s="4"/>
      <c r="CO122" s="4"/>
    </row>
    <row r="123" spans="1:93" s="3" customFormat="1" x14ac:dyDescent="0.3">
      <c r="A123" s="10"/>
      <c r="B123" s="3" t="s">
        <v>123</v>
      </c>
      <c r="C123" s="112">
        <v>234</v>
      </c>
      <c r="D123" s="113">
        <v>76145</v>
      </c>
      <c r="E123" s="108">
        <v>3.6188763741000001</v>
      </c>
      <c r="F123" s="114">
        <v>3.0283559321000002</v>
      </c>
      <c r="G123" s="114">
        <v>4.3245465541000003</v>
      </c>
      <c r="H123" s="114">
        <v>0.23170193659999999</v>
      </c>
      <c r="I123" s="115">
        <v>3.0730842472000002</v>
      </c>
      <c r="J123" s="114">
        <v>2.7035205854000002</v>
      </c>
      <c r="K123" s="114">
        <v>3.4931662223000002</v>
      </c>
      <c r="L123" s="114">
        <v>1.1148331616</v>
      </c>
      <c r="M123" s="114">
        <v>0.93291709060000005</v>
      </c>
      <c r="N123" s="114">
        <v>1.3322223279000001</v>
      </c>
      <c r="O123" s="113">
        <v>322</v>
      </c>
      <c r="P123" s="113">
        <v>78954</v>
      </c>
      <c r="Q123" s="108">
        <v>4.4095434710000001</v>
      </c>
      <c r="R123" s="114">
        <v>3.7406769101999999</v>
      </c>
      <c r="S123" s="114">
        <v>5.1980093682000001</v>
      </c>
      <c r="T123" s="114">
        <v>9.7754915100000006E-2</v>
      </c>
      <c r="U123" s="115">
        <v>4.0783240874000004</v>
      </c>
      <c r="V123" s="114">
        <v>3.6563362392999998</v>
      </c>
      <c r="W123" s="114">
        <v>4.5490147168000004</v>
      </c>
      <c r="X123" s="114">
        <v>1.1490993011999999</v>
      </c>
      <c r="Y123" s="114">
        <v>0.97479688129999997</v>
      </c>
      <c r="Z123" s="114">
        <v>1.3545685561</v>
      </c>
      <c r="AA123" s="113">
        <v>321</v>
      </c>
      <c r="AB123" s="113">
        <v>78973</v>
      </c>
      <c r="AC123" s="108">
        <v>4.2463822750000002</v>
      </c>
      <c r="AD123" s="114">
        <v>3.6011101287999998</v>
      </c>
      <c r="AE123" s="114">
        <v>5.0072788057000004</v>
      </c>
      <c r="AF123" s="114">
        <v>0.1089681029</v>
      </c>
      <c r="AG123" s="115">
        <v>4.0646803338000002</v>
      </c>
      <c r="AH123" s="114">
        <v>3.6434847744000001</v>
      </c>
      <c r="AI123" s="114">
        <v>4.5345671079000001</v>
      </c>
      <c r="AJ123" s="114">
        <v>1.1443001466</v>
      </c>
      <c r="AK123" s="114">
        <v>0.97041448029999999</v>
      </c>
      <c r="AL123" s="114">
        <v>1.3493438651</v>
      </c>
      <c r="AM123" s="114">
        <v>0.71747715229999998</v>
      </c>
      <c r="AN123" s="114">
        <v>0.96299816589999998</v>
      </c>
      <c r="AO123" s="114">
        <v>0.78510606920000003</v>
      </c>
      <c r="AP123" s="114">
        <v>1.1811976798999999</v>
      </c>
      <c r="AQ123" s="114">
        <v>7.1792643500000003E-2</v>
      </c>
      <c r="AR123" s="114">
        <v>1.2184841413</v>
      </c>
      <c r="AS123" s="114">
        <v>0.98264272230000005</v>
      </c>
      <c r="AT123" s="114">
        <v>1.5109292206</v>
      </c>
      <c r="AU123" s="112" t="s">
        <v>28</v>
      </c>
      <c r="AV123" s="112" t="s">
        <v>28</v>
      </c>
      <c r="AW123" s="112" t="s">
        <v>28</v>
      </c>
      <c r="AX123" s="112" t="s">
        <v>28</v>
      </c>
      <c r="AY123" s="112" t="s">
        <v>28</v>
      </c>
      <c r="AZ123" s="112" t="s">
        <v>28</v>
      </c>
      <c r="BA123" s="112" t="s">
        <v>28</v>
      </c>
      <c r="BB123" s="112" t="s">
        <v>28</v>
      </c>
      <c r="BC123" s="110" t="s">
        <v>28</v>
      </c>
      <c r="BD123" s="111">
        <v>46.8</v>
      </c>
      <c r="BE123" s="111">
        <v>64.400000000000006</v>
      </c>
      <c r="BF123" s="111">
        <v>64.2</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124</v>
      </c>
      <c r="C124" s="106">
        <v>108</v>
      </c>
      <c r="D124" s="116">
        <v>35132</v>
      </c>
      <c r="E124" s="117">
        <v>4.1363930930999997</v>
      </c>
      <c r="F124" s="107">
        <v>3.3001971561999999</v>
      </c>
      <c r="G124" s="107">
        <v>5.1844623246000001</v>
      </c>
      <c r="H124" s="107">
        <v>3.5434153000000003E-2</v>
      </c>
      <c r="I124" s="109">
        <v>3.0741204600000001</v>
      </c>
      <c r="J124" s="107">
        <v>2.5457395794000002</v>
      </c>
      <c r="K124" s="107">
        <v>3.7121694138999999</v>
      </c>
      <c r="L124" s="107">
        <v>1.2742596632000001</v>
      </c>
      <c r="M124" s="107">
        <v>1.0166606563</v>
      </c>
      <c r="N124" s="107">
        <v>1.5971284804999999</v>
      </c>
      <c r="O124" s="116">
        <v>161</v>
      </c>
      <c r="P124" s="116">
        <v>39223</v>
      </c>
      <c r="Q124" s="117">
        <v>5.3470302657</v>
      </c>
      <c r="R124" s="107">
        <v>4.3869111054000003</v>
      </c>
      <c r="S124" s="107">
        <v>6.5172810606000002</v>
      </c>
      <c r="T124" s="107">
        <v>1.0187026E-3</v>
      </c>
      <c r="U124" s="109">
        <v>4.1047344670000001</v>
      </c>
      <c r="V124" s="107">
        <v>3.517231781</v>
      </c>
      <c r="W124" s="107">
        <v>4.7903709775000003</v>
      </c>
      <c r="X124" s="107">
        <v>1.3934024649000001</v>
      </c>
      <c r="Y124" s="107">
        <v>1.143201449</v>
      </c>
      <c r="Z124" s="107">
        <v>1.6983624635000001</v>
      </c>
      <c r="AA124" s="116">
        <v>194</v>
      </c>
      <c r="AB124" s="116">
        <v>42578</v>
      </c>
      <c r="AC124" s="117">
        <v>5.2903992969000004</v>
      </c>
      <c r="AD124" s="107">
        <v>4.3847881067000003</v>
      </c>
      <c r="AE124" s="107">
        <v>6.3830506832999996</v>
      </c>
      <c r="AF124" s="107">
        <v>2.1398709999999999E-4</v>
      </c>
      <c r="AG124" s="109">
        <v>4.5563436516999998</v>
      </c>
      <c r="AH124" s="107">
        <v>3.9582549453999998</v>
      </c>
      <c r="AI124" s="107">
        <v>5.2448030150999996</v>
      </c>
      <c r="AJ124" s="107">
        <v>1.4256381784000001</v>
      </c>
      <c r="AK124" s="107">
        <v>1.181597263</v>
      </c>
      <c r="AL124" s="107">
        <v>1.7200820274999999</v>
      </c>
      <c r="AM124" s="107">
        <v>0.93311103699999998</v>
      </c>
      <c r="AN124" s="107">
        <v>0.98940889320000003</v>
      </c>
      <c r="AO124" s="107">
        <v>0.77159912870000003</v>
      </c>
      <c r="AP124" s="107">
        <v>1.2687027777</v>
      </c>
      <c r="AQ124" s="107">
        <v>7.0895600399999995E-2</v>
      </c>
      <c r="AR124" s="107">
        <v>1.29267943</v>
      </c>
      <c r="AS124" s="107">
        <v>0.97837423270000001</v>
      </c>
      <c r="AT124" s="107">
        <v>1.707955967</v>
      </c>
      <c r="AU124" s="106" t="s">
        <v>28</v>
      </c>
      <c r="AV124" s="106">
        <v>2</v>
      </c>
      <c r="AW124" s="106">
        <v>3</v>
      </c>
      <c r="AX124" s="106" t="s">
        <v>28</v>
      </c>
      <c r="AY124" s="106" t="s">
        <v>28</v>
      </c>
      <c r="AZ124" s="106" t="s">
        <v>28</v>
      </c>
      <c r="BA124" s="106" t="s">
        <v>28</v>
      </c>
      <c r="BB124" s="106" t="s">
        <v>28</v>
      </c>
      <c r="BC124" s="118" t="s">
        <v>231</v>
      </c>
      <c r="BD124" s="119">
        <v>21.6</v>
      </c>
      <c r="BE124" s="119">
        <v>32.200000000000003</v>
      </c>
      <c r="BF124" s="119">
        <v>38.799999999999997</v>
      </c>
      <c r="BQ124" s="52"/>
      <c r="CC124" s="4"/>
      <c r="CO124" s="4"/>
    </row>
    <row r="125" spans="1:93" x14ac:dyDescent="0.3">
      <c r="A125" s="10"/>
      <c r="B125" t="s">
        <v>125</v>
      </c>
      <c r="C125" s="106">
        <v>39</v>
      </c>
      <c r="D125" s="116">
        <v>8343</v>
      </c>
      <c r="E125" s="117">
        <v>6.5191994364000001</v>
      </c>
      <c r="F125" s="107">
        <v>4.6455230241000001</v>
      </c>
      <c r="G125" s="107">
        <v>9.1485847925999995</v>
      </c>
      <c r="H125" s="107">
        <v>5.5002700000000001E-5</v>
      </c>
      <c r="I125" s="109">
        <v>4.6745774900999999</v>
      </c>
      <c r="J125" s="107">
        <v>3.4153957354000002</v>
      </c>
      <c r="K125" s="107">
        <v>6.3979920347999997</v>
      </c>
      <c r="L125" s="107">
        <v>2.0083083718000001</v>
      </c>
      <c r="M125" s="107">
        <v>1.4311025260000001</v>
      </c>
      <c r="N125" s="107">
        <v>2.8183183547000001</v>
      </c>
      <c r="O125" s="116">
        <v>67</v>
      </c>
      <c r="P125" s="116">
        <v>9684</v>
      </c>
      <c r="Q125" s="117">
        <v>9.0535881644000007</v>
      </c>
      <c r="R125" s="107">
        <v>6.9024832312999997</v>
      </c>
      <c r="S125" s="107">
        <v>11.875068132000001</v>
      </c>
      <c r="T125" s="107">
        <v>5.5889899999999999E-10</v>
      </c>
      <c r="U125" s="109">
        <v>6.9186286658</v>
      </c>
      <c r="V125" s="107">
        <v>5.4453926693000003</v>
      </c>
      <c r="W125" s="107">
        <v>8.7904446055999994</v>
      </c>
      <c r="X125" s="107">
        <v>2.3593081464000001</v>
      </c>
      <c r="Y125" s="107">
        <v>1.798743727</v>
      </c>
      <c r="Z125" s="107">
        <v>3.0945680844000001</v>
      </c>
      <c r="AA125" s="116">
        <v>76</v>
      </c>
      <c r="AB125" s="116">
        <v>10882</v>
      </c>
      <c r="AC125" s="117">
        <v>8.9274182995999993</v>
      </c>
      <c r="AD125" s="107">
        <v>6.8940027682</v>
      </c>
      <c r="AE125" s="107">
        <v>11.560598418</v>
      </c>
      <c r="AF125" s="107">
        <v>2.8028449999999999E-11</v>
      </c>
      <c r="AG125" s="109">
        <v>6.9840102921999998</v>
      </c>
      <c r="AH125" s="107">
        <v>5.5778310732999996</v>
      </c>
      <c r="AI125" s="107">
        <v>8.7446893104000001</v>
      </c>
      <c r="AJ125" s="107">
        <v>2.4057292555999998</v>
      </c>
      <c r="AK125" s="107">
        <v>1.8577715965999999</v>
      </c>
      <c r="AL125" s="107">
        <v>3.1153093641999998</v>
      </c>
      <c r="AM125" s="107">
        <v>0.93867415730000003</v>
      </c>
      <c r="AN125" s="107">
        <v>0.98606410379999998</v>
      </c>
      <c r="AO125" s="107">
        <v>0.68966479120000002</v>
      </c>
      <c r="AP125" s="107">
        <v>1.4098478409999999</v>
      </c>
      <c r="AQ125" s="107">
        <v>0.1247583774</v>
      </c>
      <c r="AR125" s="107">
        <v>1.3887576614999999</v>
      </c>
      <c r="AS125" s="107">
        <v>0.91311657469999996</v>
      </c>
      <c r="AT125" s="107">
        <v>2.1121594940000001</v>
      </c>
      <c r="AU125" s="106">
        <v>1</v>
      </c>
      <c r="AV125" s="106">
        <v>2</v>
      </c>
      <c r="AW125" s="106">
        <v>3</v>
      </c>
      <c r="AX125" s="106" t="s">
        <v>28</v>
      </c>
      <c r="AY125" s="106" t="s">
        <v>28</v>
      </c>
      <c r="AZ125" s="106" t="s">
        <v>28</v>
      </c>
      <c r="BA125" s="106" t="s">
        <v>28</v>
      </c>
      <c r="BB125" s="106" t="s">
        <v>28</v>
      </c>
      <c r="BC125" s="118" t="s">
        <v>230</v>
      </c>
      <c r="BD125" s="119">
        <v>7.8</v>
      </c>
      <c r="BE125" s="119">
        <v>13.4</v>
      </c>
      <c r="BF125" s="119">
        <v>15.2</v>
      </c>
      <c r="BQ125" s="52"/>
      <c r="CC125" s="4"/>
      <c r="CO125" s="4"/>
    </row>
    <row r="126" spans="1:93" s="3" customFormat="1" x14ac:dyDescent="0.3">
      <c r="A126" s="10" t="s">
        <v>236</v>
      </c>
      <c r="B126" s="3" t="s">
        <v>49</v>
      </c>
      <c r="C126" s="112">
        <v>457</v>
      </c>
      <c r="D126" s="113">
        <v>175401</v>
      </c>
      <c r="E126" s="108">
        <v>2.7448586260000001</v>
      </c>
      <c r="F126" s="114">
        <v>2.3659664060000001</v>
      </c>
      <c r="G126" s="114">
        <v>3.1844276645999998</v>
      </c>
      <c r="H126" s="114">
        <v>2.6889468999999999E-2</v>
      </c>
      <c r="I126" s="115">
        <v>2.6054583497000001</v>
      </c>
      <c r="J126" s="114">
        <v>2.3772048424999999</v>
      </c>
      <c r="K126" s="114">
        <v>2.8556282112</v>
      </c>
      <c r="L126" s="114">
        <v>0.84558274550000001</v>
      </c>
      <c r="M126" s="114">
        <v>0.72886098779999997</v>
      </c>
      <c r="N126" s="114">
        <v>0.98099663930000003</v>
      </c>
      <c r="O126" s="113">
        <v>572</v>
      </c>
      <c r="P126" s="113">
        <v>202061</v>
      </c>
      <c r="Q126" s="108">
        <v>2.9078675696</v>
      </c>
      <c r="R126" s="114">
        <v>2.5221220229000001</v>
      </c>
      <c r="S126" s="114">
        <v>3.3526109068999999</v>
      </c>
      <c r="T126" s="114">
        <v>1.33526E-4</v>
      </c>
      <c r="U126" s="115">
        <v>2.8308283142000001</v>
      </c>
      <c r="V126" s="114">
        <v>2.6080925966000001</v>
      </c>
      <c r="W126" s="114">
        <v>3.0725860558</v>
      </c>
      <c r="X126" s="114">
        <v>0.75777200389999999</v>
      </c>
      <c r="Y126" s="114">
        <v>0.65724914000000001</v>
      </c>
      <c r="Z126" s="114">
        <v>0.87366932100000005</v>
      </c>
      <c r="AA126" s="113">
        <v>639</v>
      </c>
      <c r="AB126" s="113">
        <v>227387</v>
      </c>
      <c r="AC126" s="108">
        <v>2.9448841866</v>
      </c>
      <c r="AD126" s="114">
        <v>2.5595856279999998</v>
      </c>
      <c r="AE126" s="114">
        <v>3.3881823595</v>
      </c>
      <c r="AF126" s="114">
        <v>1.230851E-3</v>
      </c>
      <c r="AG126" s="115">
        <v>2.810187038</v>
      </c>
      <c r="AH126" s="114">
        <v>2.6005320683000002</v>
      </c>
      <c r="AI126" s="114">
        <v>3.0367443972000001</v>
      </c>
      <c r="AJ126" s="114">
        <v>0.79357702350000003</v>
      </c>
      <c r="AK126" s="114">
        <v>0.6897481244</v>
      </c>
      <c r="AL126" s="114">
        <v>0.91303545460000002</v>
      </c>
      <c r="AM126" s="114">
        <v>0.8811983363</v>
      </c>
      <c r="AN126" s="114">
        <v>1.0127298152999999</v>
      </c>
      <c r="AO126" s="114">
        <v>0.8579221803</v>
      </c>
      <c r="AP126" s="114">
        <v>1.19547169</v>
      </c>
      <c r="AQ126" s="114">
        <v>0.51302885769999995</v>
      </c>
      <c r="AR126" s="114">
        <v>1.0593870088999999</v>
      </c>
      <c r="AS126" s="114">
        <v>0.89121706339999995</v>
      </c>
      <c r="AT126" s="114">
        <v>1.2592901109000001</v>
      </c>
      <c r="AU126" s="112" t="s">
        <v>28</v>
      </c>
      <c r="AV126" s="112">
        <v>2</v>
      </c>
      <c r="AW126" s="112">
        <v>3</v>
      </c>
      <c r="AX126" s="112" t="s">
        <v>28</v>
      </c>
      <c r="AY126" s="112" t="s">
        <v>28</v>
      </c>
      <c r="AZ126" s="112" t="s">
        <v>28</v>
      </c>
      <c r="BA126" s="112" t="s">
        <v>28</v>
      </c>
      <c r="BB126" s="112" t="s">
        <v>28</v>
      </c>
      <c r="BC126" s="110" t="s">
        <v>231</v>
      </c>
      <c r="BD126" s="111">
        <v>91.4</v>
      </c>
      <c r="BE126" s="111">
        <v>114.4</v>
      </c>
      <c r="BF126" s="111">
        <v>127.8</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50</v>
      </c>
      <c r="C127" s="106">
        <v>284</v>
      </c>
      <c r="D127" s="116">
        <v>99427</v>
      </c>
      <c r="E127" s="117">
        <v>2.8224486238000002</v>
      </c>
      <c r="F127" s="107">
        <v>2.3897258129000001</v>
      </c>
      <c r="G127" s="107">
        <v>3.3335272989</v>
      </c>
      <c r="H127" s="107">
        <v>9.9551993300000002E-2</v>
      </c>
      <c r="I127" s="109">
        <v>2.8563669828</v>
      </c>
      <c r="J127" s="107">
        <v>2.5427548151999999</v>
      </c>
      <c r="K127" s="107">
        <v>3.2086586923999998</v>
      </c>
      <c r="L127" s="107">
        <v>0.86948516539999998</v>
      </c>
      <c r="M127" s="107">
        <v>0.73618032450000004</v>
      </c>
      <c r="N127" s="107">
        <v>1.0269283594</v>
      </c>
      <c r="O127" s="116">
        <v>364</v>
      </c>
      <c r="P127" s="116">
        <v>102793</v>
      </c>
      <c r="Q127" s="117">
        <v>3.4248142329000002</v>
      </c>
      <c r="R127" s="107">
        <v>2.9274370480999998</v>
      </c>
      <c r="S127" s="107">
        <v>4.0066967579000003</v>
      </c>
      <c r="T127" s="107">
        <v>0.15540218010000001</v>
      </c>
      <c r="U127" s="109">
        <v>3.5410971563999998</v>
      </c>
      <c r="V127" s="107">
        <v>3.1953818132</v>
      </c>
      <c r="W127" s="107">
        <v>3.9242161982999999</v>
      </c>
      <c r="X127" s="107">
        <v>0.89248505369999998</v>
      </c>
      <c r="Y127" s="107">
        <v>0.76287168689999996</v>
      </c>
      <c r="Z127" s="107">
        <v>1.0441199808999999</v>
      </c>
      <c r="AA127" s="116">
        <v>316</v>
      </c>
      <c r="AB127" s="116">
        <v>109253</v>
      </c>
      <c r="AC127" s="117">
        <v>2.6701527560999998</v>
      </c>
      <c r="AD127" s="107">
        <v>2.2686882931999999</v>
      </c>
      <c r="AE127" s="107">
        <v>3.1426599072000001</v>
      </c>
      <c r="AF127" s="107">
        <v>7.5178400000000005E-5</v>
      </c>
      <c r="AG127" s="109">
        <v>2.8923690883000002</v>
      </c>
      <c r="AH127" s="107">
        <v>2.5904182050000002</v>
      </c>
      <c r="AI127" s="107">
        <v>3.2295167346999998</v>
      </c>
      <c r="AJ127" s="107">
        <v>0.71954336480000003</v>
      </c>
      <c r="AK127" s="107">
        <v>0.61135813459999999</v>
      </c>
      <c r="AL127" s="107">
        <v>0.84687292849999996</v>
      </c>
      <c r="AM127" s="107">
        <v>1.31509682E-2</v>
      </c>
      <c r="AN127" s="107">
        <v>0.77964893120000001</v>
      </c>
      <c r="AO127" s="107">
        <v>0.64040419449999997</v>
      </c>
      <c r="AP127" s="107">
        <v>0.94917001030000003</v>
      </c>
      <c r="AQ127" s="107">
        <v>5.7606682100000001E-2</v>
      </c>
      <c r="AR127" s="107">
        <v>1.2134195124</v>
      </c>
      <c r="AS127" s="107">
        <v>0.99377558649999997</v>
      </c>
      <c r="AT127" s="107">
        <v>1.4816090604000001</v>
      </c>
      <c r="AU127" s="106" t="s">
        <v>28</v>
      </c>
      <c r="AV127" s="106" t="s">
        <v>28</v>
      </c>
      <c r="AW127" s="106">
        <v>3</v>
      </c>
      <c r="AX127" s="106" t="s">
        <v>28</v>
      </c>
      <c r="AY127" s="106" t="s">
        <v>229</v>
      </c>
      <c r="AZ127" s="106" t="s">
        <v>28</v>
      </c>
      <c r="BA127" s="106" t="s">
        <v>28</v>
      </c>
      <c r="BB127" s="106" t="s">
        <v>28</v>
      </c>
      <c r="BC127" s="118" t="s">
        <v>269</v>
      </c>
      <c r="BD127" s="119">
        <v>56.8</v>
      </c>
      <c r="BE127" s="119">
        <v>72.8</v>
      </c>
      <c r="BF127" s="119">
        <v>63.2</v>
      </c>
      <c r="BQ127" s="52"/>
    </row>
    <row r="128" spans="1:93" x14ac:dyDescent="0.3">
      <c r="A128" s="10"/>
      <c r="B128" t="s">
        <v>52</v>
      </c>
      <c r="C128" s="106">
        <v>444</v>
      </c>
      <c r="D128" s="116">
        <v>137946</v>
      </c>
      <c r="E128" s="117">
        <v>3.3606832740999999</v>
      </c>
      <c r="F128" s="107">
        <v>2.8929955545000001</v>
      </c>
      <c r="G128" s="107">
        <v>3.9039783697999999</v>
      </c>
      <c r="H128" s="107">
        <v>0.65007101290000002</v>
      </c>
      <c r="I128" s="109">
        <v>3.2186507764000001</v>
      </c>
      <c r="J128" s="107">
        <v>2.9327674042999998</v>
      </c>
      <c r="K128" s="107">
        <v>3.5324017872</v>
      </c>
      <c r="L128" s="107">
        <v>1.0352940450000001</v>
      </c>
      <c r="M128" s="107">
        <v>0.89121789389999995</v>
      </c>
      <c r="N128" s="107">
        <v>1.2026618483</v>
      </c>
      <c r="O128" s="116">
        <v>562</v>
      </c>
      <c r="P128" s="116">
        <v>153491</v>
      </c>
      <c r="Q128" s="117">
        <v>3.6609653714000001</v>
      </c>
      <c r="R128" s="107">
        <v>3.1726752736999999</v>
      </c>
      <c r="S128" s="107">
        <v>4.2244056813000004</v>
      </c>
      <c r="T128" s="107">
        <v>0.51931406520000001</v>
      </c>
      <c r="U128" s="109">
        <v>3.6614524629999998</v>
      </c>
      <c r="V128" s="107">
        <v>3.3709136682</v>
      </c>
      <c r="W128" s="107">
        <v>3.9770327747000001</v>
      </c>
      <c r="X128" s="107">
        <v>0.95402455549999998</v>
      </c>
      <c r="Y128" s="107">
        <v>0.82677922640000001</v>
      </c>
      <c r="Z128" s="107">
        <v>1.1008535573</v>
      </c>
      <c r="AA128" s="116">
        <v>488</v>
      </c>
      <c r="AB128" s="116">
        <v>168877</v>
      </c>
      <c r="AC128" s="117">
        <v>2.9323023147999998</v>
      </c>
      <c r="AD128" s="107">
        <v>2.5294114848999998</v>
      </c>
      <c r="AE128" s="107">
        <v>3.3993665786</v>
      </c>
      <c r="AF128" s="107">
        <v>1.7917668E-3</v>
      </c>
      <c r="AG128" s="109">
        <v>2.8896771022999999</v>
      </c>
      <c r="AH128" s="107">
        <v>2.6443396271999999</v>
      </c>
      <c r="AI128" s="107">
        <v>3.1577765842000001</v>
      </c>
      <c r="AJ128" s="107">
        <v>0.79018650499999998</v>
      </c>
      <c r="AK128" s="107">
        <v>0.68161690249999995</v>
      </c>
      <c r="AL128" s="107">
        <v>0.91604933860000004</v>
      </c>
      <c r="AM128" s="107">
        <v>1.1896278099999999E-2</v>
      </c>
      <c r="AN128" s="107">
        <v>0.80096423139999995</v>
      </c>
      <c r="AO128" s="107">
        <v>0.67375817589999998</v>
      </c>
      <c r="AP128" s="107">
        <v>0.95218688669999996</v>
      </c>
      <c r="AQ128" s="107">
        <v>0.33675876809999999</v>
      </c>
      <c r="AR128" s="107">
        <v>1.0893515016999999</v>
      </c>
      <c r="AS128" s="107">
        <v>0.91481069550000005</v>
      </c>
      <c r="AT128" s="107">
        <v>1.2971937255999999</v>
      </c>
      <c r="AU128" s="106" t="s">
        <v>28</v>
      </c>
      <c r="AV128" s="106" t="s">
        <v>28</v>
      </c>
      <c r="AW128" s="106">
        <v>3</v>
      </c>
      <c r="AX128" s="106" t="s">
        <v>28</v>
      </c>
      <c r="AY128" s="106" t="s">
        <v>229</v>
      </c>
      <c r="AZ128" s="106" t="s">
        <v>28</v>
      </c>
      <c r="BA128" s="106" t="s">
        <v>28</v>
      </c>
      <c r="BB128" s="106" t="s">
        <v>28</v>
      </c>
      <c r="BC128" s="118" t="s">
        <v>269</v>
      </c>
      <c r="BD128" s="119">
        <v>88.8</v>
      </c>
      <c r="BE128" s="119">
        <v>112.4</v>
      </c>
      <c r="BF128" s="119">
        <v>97.6</v>
      </c>
      <c r="BQ128" s="52"/>
    </row>
    <row r="129" spans="1:104" x14ac:dyDescent="0.3">
      <c r="A129" s="10"/>
      <c r="B129" t="s">
        <v>51</v>
      </c>
      <c r="C129" s="106">
        <v>553</v>
      </c>
      <c r="D129" s="116">
        <v>165986</v>
      </c>
      <c r="E129" s="117">
        <v>3.4610043648</v>
      </c>
      <c r="F129" s="107">
        <v>2.9995084984</v>
      </c>
      <c r="G129" s="107">
        <v>3.9935046757000001</v>
      </c>
      <c r="H129" s="107">
        <v>0.3800090082</v>
      </c>
      <c r="I129" s="109">
        <v>3.3316062799999999</v>
      </c>
      <c r="J129" s="107">
        <v>3.0651864744999999</v>
      </c>
      <c r="K129" s="107">
        <v>3.6211827559</v>
      </c>
      <c r="L129" s="107">
        <v>1.0661990185000001</v>
      </c>
      <c r="M129" s="107">
        <v>0.92403033339999996</v>
      </c>
      <c r="N129" s="107">
        <v>1.2302413742</v>
      </c>
      <c r="O129" s="116">
        <v>638</v>
      </c>
      <c r="P129" s="116">
        <v>179763</v>
      </c>
      <c r="Q129" s="117">
        <v>3.5748010310999998</v>
      </c>
      <c r="R129" s="107">
        <v>3.1081586301000002</v>
      </c>
      <c r="S129" s="107">
        <v>4.1115026395000003</v>
      </c>
      <c r="T129" s="107">
        <v>0.32061007200000002</v>
      </c>
      <c r="U129" s="109">
        <v>3.5491174491000002</v>
      </c>
      <c r="V129" s="107">
        <v>3.2841348368999999</v>
      </c>
      <c r="W129" s="107">
        <v>3.8354803603000001</v>
      </c>
      <c r="X129" s="107">
        <v>0.93157067019999995</v>
      </c>
      <c r="Y129" s="107">
        <v>0.80996659479999999</v>
      </c>
      <c r="Z129" s="107">
        <v>1.0714317346</v>
      </c>
      <c r="AA129" s="116">
        <v>631</v>
      </c>
      <c r="AB129" s="116">
        <v>190800</v>
      </c>
      <c r="AC129" s="117">
        <v>3.1247924456999998</v>
      </c>
      <c r="AD129" s="107">
        <v>2.7140017478999998</v>
      </c>
      <c r="AE129" s="107">
        <v>3.5977603316</v>
      </c>
      <c r="AF129" s="107">
        <v>1.6824035800000001E-2</v>
      </c>
      <c r="AG129" s="109">
        <v>3.3071278826000001</v>
      </c>
      <c r="AH129" s="107">
        <v>3.0588993731</v>
      </c>
      <c r="AI129" s="107">
        <v>3.5755000403000001</v>
      </c>
      <c r="AJ129" s="107">
        <v>0.84205806790000004</v>
      </c>
      <c r="AK129" s="107">
        <v>0.73135963670000004</v>
      </c>
      <c r="AL129" s="107">
        <v>0.96951178869999999</v>
      </c>
      <c r="AM129" s="107">
        <v>0.10849164040000001</v>
      </c>
      <c r="AN129" s="107">
        <v>0.87411646649999997</v>
      </c>
      <c r="AO129" s="107">
        <v>0.7416797597</v>
      </c>
      <c r="AP129" s="107">
        <v>1.0302014946</v>
      </c>
      <c r="AQ129" s="107">
        <v>0.70284755119999998</v>
      </c>
      <c r="AR129" s="107">
        <v>1.0328796656000001</v>
      </c>
      <c r="AS129" s="107">
        <v>0.87471197160000003</v>
      </c>
      <c r="AT129" s="107">
        <v>1.2196476536</v>
      </c>
      <c r="AU129" s="106" t="s">
        <v>28</v>
      </c>
      <c r="AV129" s="106" t="s">
        <v>28</v>
      </c>
      <c r="AW129" s="106" t="s">
        <v>28</v>
      </c>
      <c r="AX129" s="106" t="s">
        <v>28</v>
      </c>
      <c r="AY129" s="106" t="s">
        <v>28</v>
      </c>
      <c r="AZ129" s="106" t="s">
        <v>28</v>
      </c>
      <c r="BA129" s="106" t="s">
        <v>28</v>
      </c>
      <c r="BB129" s="106" t="s">
        <v>28</v>
      </c>
      <c r="BC129" s="118" t="s">
        <v>28</v>
      </c>
      <c r="BD129" s="119">
        <v>110.6</v>
      </c>
      <c r="BE129" s="119">
        <v>127.6</v>
      </c>
      <c r="BF129" s="119">
        <v>126.2</v>
      </c>
      <c r="BQ129" s="52"/>
    </row>
    <row r="130" spans="1:104" x14ac:dyDescent="0.3">
      <c r="A130" s="10"/>
      <c r="B130" t="s">
        <v>53</v>
      </c>
      <c r="C130" s="106">
        <v>277</v>
      </c>
      <c r="D130" s="116">
        <v>81932</v>
      </c>
      <c r="E130" s="117">
        <v>3.8678730969999999</v>
      </c>
      <c r="F130" s="107">
        <v>3.2697454258</v>
      </c>
      <c r="G130" s="107">
        <v>4.5754150082000002</v>
      </c>
      <c r="H130" s="107">
        <v>4.0895485400000001E-2</v>
      </c>
      <c r="I130" s="109">
        <v>3.3808524142</v>
      </c>
      <c r="J130" s="107">
        <v>3.0052628909000001</v>
      </c>
      <c r="K130" s="107">
        <v>3.8033820872000002</v>
      </c>
      <c r="L130" s="107">
        <v>1.1915392369</v>
      </c>
      <c r="M130" s="107">
        <v>1.0072796785</v>
      </c>
      <c r="N130" s="107">
        <v>1.4095050097999999</v>
      </c>
      <c r="O130" s="116">
        <v>348</v>
      </c>
      <c r="P130" s="116">
        <v>89673</v>
      </c>
      <c r="Q130" s="117">
        <v>4.2271370189999997</v>
      </c>
      <c r="R130" s="107">
        <v>3.6076818206999999</v>
      </c>
      <c r="S130" s="107">
        <v>4.9529554616000002</v>
      </c>
      <c r="T130" s="107">
        <v>0.23151431720000001</v>
      </c>
      <c r="U130" s="109">
        <v>3.8807667860000001</v>
      </c>
      <c r="V130" s="107">
        <v>3.4937220628999999</v>
      </c>
      <c r="W130" s="107">
        <v>4.3106894527000001</v>
      </c>
      <c r="X130" s="107">
        <v>1.1015653268000001</v>
      </c>
      <c r="Y130" s="107">
        <v>0.94013919729999995</v>
      </c>
      <c r="Z130" s="107">
        <v>1.2907090488999999</v>
      </c>
      <c r="AA130" s="116">
        <v>367</v>
      </c>
      <c r="AB130" s="116">
        <v>98260</v>
      </c>
      <c r="AC130" s="117">
        <v>3.9249595963999999</v>
      </c>
      <c r="AD130" s="107">
        <v>3.3539035752999999</v>
      </c>
      <c r="AE130" s="107">
        <v>4.5932470889000001</v>
      </c>
      <c r="AF130" s="107">
        <v>0.48449671760000002</v>
      </c>
      <c r="AG130" s="109">
        <v>3.7349888052</v>
      </c>
      <c r="AH130" s="107">
        <v>3.3717622620999999</v>
      </c>
      <c r="AI130" s="107">
        <v>4.1373442996999996</v>
      </c>
      <c r="AJ130" s="107">
        <v>1.0576842948</v>
      </c>
      <c r="AK130" s="107">
        <v>0.90379812849999996</v>
      </c>
      <c r="AL130" s="107">
        <v>1.2377720556</v>
      </c>
      <c r="AM130" s="107">
        <v>0.45192146649999998</v>
      </c>
      <c r="AN130" s="107">
        <v>0.92851487399999999</v>
      </c>
      <c r="AO130" s="107">
        <v>0.7653496836</v>
      </c>
      <c r="AP130" s="107">
        <v>1.1264653134</v>
      </c>
      <c r="AQ130" s="107">
        <v>0.38901592200000001</v>
      </c>
      <c r="AR130" s="107">
        <v>1.0928841027</v>
      </c>
      <c r="AS130" s="107">
        <v>0.89290624699999999</v>
      </c>
      <c r="AT130" s="107">
        <v>1.3376495751999999</v>
      </c>
      <c r="AU130" s="106" t="s">
        <v>28</v>
      </c>
      <c r="AV130" s="106" t="s">
        <v>28</v>
      </c>
      <c r="AW130" s="106" t="s">
        <v>28</v>
      </c>
      <c r="AX130" s="106" t="s">
        <v>28</v>
      </c>
      <c r="AY130" s="106" t="s">
        <v>28</v>
      </c>
      <c r="AZ130" s="106" t="s">
        <v>28</v>
      </c>
      <c r="BA130" s="106" t="s">
        <v>28</v>
      </c>
      <c r="BB130" s="106" t="s">
        <v>28</v>
      </c>
      <c r="BC130" s="118" t="s">
        <v>28</v>
      </c>
      <c r="BD130" s="119">
        <v>55.4</v>
      </c>
      <c r="BE130" s="119">
        <v>69.599999999999994</v>
      </c>
      <c r="BF130" s="119">
        <v>73.400000000000006</v>
      </c>
    </row>
    <row r="131" spans="1:104" x14ac:dyDescent="0.3">
      <c r="A131" s="10"/>
      <c r="B131" t="s">
        <v>57</v>
      </c>
      <c r="C131" s="106">
        <v>553</v>
      </c>
      <c r="D131" s="116">
        <v>165096</v>
      </c>
      <c r="E131" s="117">
        <v>3.5513129409999999</v>
      </c>
      <c r="F131" s="107">
        <v>3.0785447314000001</v>
      </c>
      <c r="G131" s="107">
        <v>4.0966835648000002</v>
      </c>
      <c r="H131" s="107">
        <v>0.2176471109</v>
      </c>
      <c r="I131" s="109">
        <v>3.3495663129</v>
      </c>
      <c r="J131" s="107">
        <v>3.0817102906999998</v>
      </c>
      <c r="K131" s="107">
        <v>3.6407038384999999</v>
      </c>
      <c r="L131" s="107">
        <v>1.0940195311000001</v>
      </c>
      <c r="M131" s="107">
        <v>0.94837828130000001</v>
      </c>
      <c r="N131" s="107">
        <v>1.2620267227999999</v>
      </c>
      <c r="O131" s="116">
        <v>722</v>
      </c>
      <c r="P131" s="116">
        <v>180698</v>
      </c>
      <c r="Q131" s="117">
        <v>4.1656827536999996</v>
      </c>
      <c r="R131" s="107">
        <v>3.6336284014000002</v>
      </c>
      <c r="S131" s="107">
        <v>4.7756432104000002</v>
      </c>
      <c r="T131" s="107">
        <v>0.2390402241</v>
      </c>
      <c r="U131" s="109">
        <v>3.9956169962999999</v>
      </c>
      <c r="V131" s="107">
        <v>3.7145431749000002</v>
      </c>
      <c r="W131" s="107">
        <v>4.2979592455000004</v>
      </c>
      <c r="X131" s="107">
        <v>1.0855507316999999</v>
      </c>
      <c r="Y131" s="107">
        <v>0.946900713</v>
      </c>
      <c r="Z131" s="107">
        <v>1.2445025912000001</v>
      </c>
      <c r="AA131" s="116">
        <v>691</v>
      </c>
      <c r="AB131" s="116">
        <v>196668</v>
      </c>
      <c r="AC131" s="117">
        <v>3.5698006329999998</v>
      </c>
      <c r="AD131" s="107">
        <v>3.1079332971000002</v>
      </c>
      <c r="AE131" s="107">
        <v>4.1003056827000002</v>
      </c>
      <c r="AF131" s="107">
        <v>0.58344172049999998</v>
      </c>
      <c r="AG131" s="109">
        <v>3.5135355014999998</v>
      </c>
      <c r="AH131" s="107">
        <v>3.2610924676000002</v>
      </c>
      <c r="AI131" s="107">
        <v>3.785520295</v>
      </c>
      <c r="AJ131" s="107">
        <v>0.9619773076</v>
      </c>
      <c r="AK131" s="107">
        <v>0.83751492380000003</v>
      </c>
      <c r="AL131" s="107">
        <v>1.1049359407999999</v>
      </c>
      <c r="AM131" s="107">
        <v>5.7898950800000001E-2</v>
      </c>
      <c r="AN131" s="107">
        <v>0.85695451239999998</v>
      </c>
      <c r="AO131" s="107">
        <v>0.73058487329999999</v>
      </c>
      <c r="AP131" s="107">
        <v>1.0051823726</v>
      </c>
      <c r="AQ131" s="107">
        <v>5.5485444000000002E-2</v>
      </c>
      <c r="AR131" s="107">
        <v>1.1729979371000001</v>
      </c>
      <c r="AS131" s="107">
        <v>0.99626519579999995</v>
      </c>
      <c r="AT131" s="107">
        <v>1.3810822321</v>
      </c>
      <c r="AU131" s="106" t="s">
        <v>28</v>
      </c>
      <c r="AV131" s="106" t="s">
        <v>28</v>
      </c>
      <c r="AW131" s="106" t="s">
        <v>28</v>
      </c>
      <c r="AX131" s="106" t="s">
        <v>28</v>
      </c>
      <c r="AY131" s="106" t="s">
        <v>28</v>
      </c>
      <c r="AZ131" s="106" t="s">
        <v>28</v>
      </c>
      <c r="BA131" s="106" t="s">
        <v>28</v>
      </c>
      <c r="BB131" s="106" t="s">
        <v>28</v>
      </c>
      <c r="BC131" s="118" t="s">
        <v>28</v>
      </c>
      <c r="BD131" s="119">
        <v>110.6</v>
      </c>
      <c r="BE131" s="119">
        <v>144.4</v>
      </c>
      <c r="BF131" s="119">
        <v>138.19999999999999</v>
      </c>
      <c r="BQ131" s="52"/>
    </row>
    <row r="132" spans="1:104" x14ac:dyDescent="0.3">
      <c r="A132" s="10"/>
      <c r="B132" t="s">
        <v>54</v>
      </c>
      <c r="C132" s="106">
        <v>446</v>
      </c>
      <c r="D132" s="116">
        <v>142632</v>
      </c>
      <c r="E132" s="117">
        <v>3.2713086676000001</v>
      </c>
      <c r="F132" s="107">
        <v>2.8202735144000002</v>
      </c>
      <c r="G132" s="107">
        <v>3.7944760834000002</v>
      </c>
      <c r="H132" s="107">
        <v>0.91864587200000003</v>
      </c>
      <c r="I132" s="109">
        <v>3.1269280386</v>
      </c>
      <c r="J132" s="107">
        <v>2.8497865045999999</v>
      </c>
      <c r="K132" s="107">
        <v>3.4310215670000002</v>
      </c>
      <c r="L132" s="107">
        <v>1.0077612517000001</v>
      </c>
      <c r="M132" s="107">
        <v>0.86881509990000005</v>
      </c>
      <c r="N132" s="107">
        <v>1.1689285102</v>
      </c>
      <c r="O132" s="116">
        <v>442</v>
      </c>
      <c r="P132" s="116">
        <v>146753</v>
      </c>
      <c r="Q132" s="117">
        <v>3.1454254860000002</v>
      </c>
      <c r="R132" s="107">
        <v>2.7103054032</v>
      </c>
      <c r="S132" s="107">
        <v>3.6504009756000002</v>
      </c>
      <c r="T132" s="107">
        <v>8.8555047000000008E-3</v>
      </c>
      <c r="U132" s="109">
        <v>3.0118634712999999</v>
      </c>
      <c r="V132" s="107">
        <v>2.7437703121000001</v>
      </c>
      <c r="W132" s="107">
        <v>3.3061519505999999</v>
      </c>
      <c r="X132" s="107">
        <v>0.8196781031</v>
      </c>
      <c r="Y132" s="107">
        <v>0.70628854559999998</v>
      </c>
      <c r="Z132" s="107">
        <v>0.95127154039999995</v>
      </c>
      <c r="AA132" s="116">
        <v>496</v>
      </c>
      <c r="AB132" s="116">
        <v>155496</v>
      </c>
      <c r="AC132" s="117">
        <v>3.1856741999999998</v>
      </c>
      <c r="AD132" s="107">
        <v>2.7511092160000001</v>
      </c>
      <c r="AE132" s="107">
        <v>3.6888830330000002</v>
      </c>
      <c r="AF132" s="107">
        <v>4.14015483E-2</v>
      </c>
      <c r="AG132" s="109">
        <v>3.1897926635</v>
      </c>
      <c r="AH132" s="107">
        <v>2.9210727766</v>
      </c>
      <c r="AI132" s="107">
        <v>3.4832330496999999</v>
      </c>
      <c r="AJ132" s="107">
        <v>0.85846426870000003</v>
      </c>
      <c r="AK132" s="107">
        <v>0.74135922659999998</v>
      </c>
      <c r="AL132" s="107">
        <v>0.99406721350000005</v>
      </c>
      <c r="AM132" s="107">
        <v>0.88789649910000001</v>
      </c>
      <c r="AN132" s="107">
        <v>1.0127959522000001</v>
      </c>
      <c r="AO132" s="107">
        <v>0.8486838645</v>
      </c>
      <c r="AP132" s="107">
        <v>1.2086427982000001</v>
      </c>
      <c r="AQ132" s="107">
        <v>0.66604612949999997</v>
      </c>
      <c r="AR132" s="107">
        <v>0.96151901439999998</v>
      </c>
      <c r="AS132" s="107">
        <v>0.80456928660000004</v>
      </c>
      <c r="AT132" s="107">
        <v>1.1490853933</v>
      </c>
      <c r="AU132" s="106" t="s">
        <v>28</v>
      </c>
      <c r="AV132" s="106">
        <v>2</v>
      </c>
      <c r="AW132" s="106" t="s">
        <v>28</v>
      </c>
      <c r="AX132" s="106" t="s">
        <v>28</v>
      </c>
      <c r="AY132" s="106" t="s">
        <v>28</v>
      </c>
      <c r="AZ132" s="106" t="s">
        <v>28</v>
      </c>
      <c r="BA132" s="106" t="s">
        <v>28</v>
      </c>
      <c r="BB132" s="106" t="s">
        <v>28</v>
      </c>
      <c r="BC132" s="118">
        <v>-2</v>
      </c>
      <c r="BD132" s="119">
        <v>89.2</v>
      </c>
      <c r="BE132" s="119">
        <v>88.4</v>
      </c>
      <c r="BF132" s="119">
        <v>99.2</v>
      </c>
      <c r="BQ132" s="52"/>
      <c r="CC132" s="4"/>
    </row>
    <row r="133" spans="1:104" x14ac:dyDescent="0.3">
      <c r="A133" s="10"/>
      <c r="B133" t="s">
        <v>55</v>
      </c>
      <c r="C133" s="106">
        <v>817</v>
      </c>
      <c r="D133" s="116">
        <v>242943</v>
      </c>
      <c r="E133" s="117">
        <v>3.5514337472999999</v>
      </c>
      <c r="F133" s="107">
        <v>3.1053941006999999</v>
      </c>
      <c r="G133" s="107">
        <v>4.0615397764000001</v>
      </c>
      <c r="H133" s="107">
        <v>0.1892646214</v>
      </c>
      <c r="I133" s="109">
        <v>3.3629287527999998</v>
      </c>
      <c r="J133" s="107">
        <v>3.1400596199000002</v>
      </c>
      <c r="K133" s="107">
        <v>3.6016162639</v>
      </c>
      <c r="L133" s="107">
        <v>1.0940567467</v>
      </c>
      <c r="M133" s="107">
        <v>0.95664951359999995</v>
      </c>
      <c r="N133" s="107">
        <v>1.2512003068999999</v>
      </c>
      <c r="O133" s="116">
        <v>979</v>
      </c>
      <c r="P133" s="116">
        <v>250952</v>
      </c>
      <c r="Q133" s="117">
        <v>4.0957401763999997</v>
      </c>
      <c r="R133" s="107">
        <v>3.5930984773999999</v>
      </c>
      <c r="S133" s="107">
        <v>4.6686968638000002</v>
      </c>
      <c r="T133" s="107">
        <v>0.32940245820000003</v>
      </c>
      <c r="U133" s="109">
        <v>3.9011444420000001</v>
      </c>
      <c r="V133" s="107">
        <v>3.6642703741</v>
      </c>
      <c r="W133" s="107">
        <v>4.1533310601000002</v>
      </c>
      <c r="X133" s="107">
        <v>1.0673241358000001</v>
      </c>
      <c r="Y133" s="107">
        <v>0.93633886970000002</v>
      </c>
      <c r="Z133" s="107">
        <v>1.2166330458000001</v>
      </c>
      <c r="AA133" s="116">
        <v>1012</v>
      </c>
      <c r="AB133" s="116">
        <v>265052</v>
      </c>
      <c r="AC133" s="117">
        <v>3.6519511018999999</v>
      </c>
      <c r="AD133" s="107">
        <v>3.2025177327000001</v>
      </c>
      <c r="AE133" s="107">
        <v>4.1644568317999999</v>
      </c>
      <c r="AF133" s="107">
        <v>0.81111973699999995</v>
      </c>
      <c r="AG133" s="109">
        <v>3.8181187088000001</v>
      </c>
      <c r="AH133" s="107">
        <v>3.5899808805000002</v>
      </c>
      <c r="AI133" s="107">
        <v>4.0607543492999998</v>
      </c>
      <c r="AJ133" s="107">
        <v>0.98411492680000001</v>
      </c>
      <c r="AK133" s="107">
        <v>0.86300320460000002</v>
      </c>
      <c r="AL133" s="107">
        <v>1.1222231666</v>
      </c>
      <c r="AM133" s="107">
        <v>0.129536875</v>
      </c>
      <c r="AN133" s="107">
        <v>0.89164618470000001</v>
      </c>
      <c r="AO133" s="107">
        <v>0.76876914870000002</v>
      </c>
      <c r="AP133" s="107">
        <v>1.0341634027</v>
      </c>
      <c r="AQ133" s="107">
        <v>6.3795528000000004E-2</v>
      </c>
      <c r="AR133" s="107">
        <v>1.1532638556000001</v>
      </c>
      <c r="AS133" s="107">
        <v>0.99185137970000004</v>
      </c>
      <c r="AT133" s="107">
        <v>1.3409443672000001</v>
      </c>
      <c r="AU133" s="106" t="s">
        <v>28</v>
      </c>
      <c r="AV133" s="106" t="s">
        <v>28</v>
      </c>
      <c r="AW133" s="106" t="s">
        <v>28</v>
      </c>
      <c r="AX133" s="106" t="s">
        <v>28</v>
      </c>
      <c r="AY133" s="106" t="s">
        <v>28</v>
      </c>
      <c r="AZ133" s="106" t="s">
        <v>28</v>
      </c>
      <c r="BA133" s="106" t="s">
        <v>28</v>
      </c>
      <c r="BB133" s="106" t="s">
        <v>28</v>
      </c>
      <c r="BC133" s="118" t="s">
        <v>28</v>
      </c>
      <c r="BD133" s="119">
        <v>163.4</v>
      </c>
      <c r="BE133" s="119">
        <v>195.8</v>
      </c>
      <c r="BF133" s="119">
        <v>202.4</v>
      </c>
    </row>
    <row r="134" spans="1:104" x14ac:dyDescent="0.3">
      <c r="A134" s="10"/>
      <c r="B134" t="s">
        <v>58</v>
      </c>
      <c r="C134" s="106">
        <v>229</v>
      </c>
      <c r="D134" s="116">
        <v>72301</v>
      </c>
      <c r="E134" s="117">
        <v>3.7895687690000002</v>
      </c>
      <c r="F134" s="107">
        <v>3.1759875096000001</v>
      </c>
      <c r="G134" s="107">
        <v>4.5216901553</v>
      </c>
      <c r="H134" s="107">
        <v>8.5865877699999996E-2</v>
      </c>
      <c r="I134" s="109">
        <v>3.1673144217</v>
      </c>
      <c r="J134" s="107">
        <v>2.7825450027</v>
      </c>
      <c r="K134" s="107">
        <v>3.6052896309000002</v>
      </c>
      <c r="L134" s="107">
        <v>1.1674167601000001</v>
      </c>
      <c r="M134" s="107">
        <v>0.9783965603</v>
      </c>
      <c r="N134" s="107">
        <v>1.3929545002999999</v>
      </c>
      <c r="O134" s="116"/>
      <c r="P134" s="116"/>
      <c r="Q134" s="117"/>
      <c r="R134" s="107"/>
      <c r="S134" s="107"/>
      <c r="T134" s="107"/>
      <c r="U134" s="109"/>
      <c r="V134" s="107"/>
      <c r="W134" s="107"/>
      <c r="X134" s="107"/>
      <c r="Y134" s="107"/>
      <c r="Z134" s="107"/>
      <c r="AA134" s="116"/>
      <c r="AB134" s="116"/>
      <c r="AC134" s="117"/>
      <c r="AD134" s="107"/>
      <c r="AE134" s="107"/>
      <c r="AF134" s="107"/>
      <c r="AG134" s="109"/>
      <c r="AH134" s="107"/>
      <c r="AI134" s="107"/>
      <c r="AJ134" s="107"/>
      <c r="AK134" s="107"/>
      <c r="AL134" s="107"/>
      <c r="AM134" s="107">
        <v>8.6001179900000002E-2</v>
      </c>
      <c r="AN134" s="107">
        <v>0.82490258989999998</v>
      </c>
      <c r="AO134" s="107">
        <v>0.66216954800000005</v>
      </c>
      <c r="AP134" s="107">
        <v>1.027628475</v>
      </c>
      <c r="AQ134" s="107">
        <v>0.69715141670000003</v>
      </c>
      <c r="AR134" s="107">
        <v>0.95713176909999997</v>
      </c>
      <c r="AS134" s="107">
        <v>0.76760881410000004</v>
      </c>
      <c r="AT134" s="107">
        <v>1.1934480253999999</v>
      </c>
      <c r="AU134" s="106" t="s">
        <v>28</v>
      </c>
      <c r="AV134" s="106" t="s">
        <v>28</v>
      </c>
      <c r="AW134" s="106" t="s">
        <v>28</v>
      </c>
      <c r="AX134" s="106" t="s">
        <v>28</v>
      </c>
      <c r="AY134" s="106" t="s">
        <v>28</v>
      </c>
      <c r="AZ134" s="106" t="s">
        <v>28</v>
      </c>
      <c r="BA134" s="106" t="s">
        <v>426</v>
      </c>
      <c r="BB134" s="106" t="s">
        <v>426</v>
      </c>
      <c r="BC134" s="118" t="s">
        <v>427</v>
      </c>
      <c r="BD134" s="119">
        <v>45.8</v>
      </c>
      <c r="BE134" s="119"/>
      <c r="BF134" s="119"/>
    </row>
    <row r="135" spans="1:104" x14ac:dyDescent="0.3">
      <c r="A135" s="10"/>
      <c r="B135" t="s">
        <v>56</v>
      </c>
      <c r="C135" s="106">
        <v>538</v>
      </c>
      <c r="D135" s="116">
        <v>159508</v>
      </c>
      <c r="E135" s="117">
        <v>3.3321549328</v>
      </c>
      <c r="F135" s="107">
        <v>2.8869149330999999</v>
      </c>
      <c r="G135" s="107">
        <v>3.8460629264000001</v>
      </c>
      <c r="H135" s="107">
        <v>0.72073351070000002</v>
      </c>
      <c r="I135" s="109">
        <v>3.3728715801</v>
      </c>
      <c r="J135" s="107">
        <v>3.0995732321</v>
      </c>
      <c r="K135" s="107">
        <v>3.670267435</v>
      </c>
      <c r="L135" s="107">
        <v>1.0265055875</v>
      </c>
      <c r="M135" s="107">
        <v>0.88934469419999995</v>
      </c>
      <c r="N135" s="107">
        <v>1.1848203830999999</v>
      </c>
      <c r="O135" s="116">
        <v>646</v>
      </c>
      <c r="P135" s="116">
        <v>162540</v>
      </c>
      <c r="Q135" s="117">
        <v>3.8665203335</v>
      </c>
      <c r="R135" s="107">
        <v>3.3644653394000001</v>
      </c>
      <c r="S135" s="107">
        <v>4.4434933879000003</v>
      </c>
      <c r="T135" s="107">
        <v>0.91513414189999998</v>
      </c>
      <c r="U135" s="109">
        <v>3.9744063000000001</v>
      </c>
      <c r="V135" s="107">
        <v>3.6794439009</v>
      </c>
      <c r="W135" s="107">
        <v>4.2930143420000002</v>
      </c>
      <c r="X135" s="107">
        <v>1.0075908861</v>
      </c>
      <c r="Y135" s="107">
        <v>0.87675851159999996</v>
      </c>
      <c r="Z135" s="107">
        <v>1.1579464361</v>
      </c>
      <c r="AA135" s="116">
        <v>642</v>
      </c>
      <c r="AB135" s="116">
        <v>166721</v>
      </c>
      <c r="AC135" s="117">
        <v>3.6982069373000002</v>
      </c>
      <c r="AD135" s="107">
        <v>3.2149043446999999</v>
      </c>
      <c r="AE135" s="107">
        <v>4.2541653138999997</v>
      </c>
      <c r="AF135" s="107">
        <v>0.96175856910000002</v>
      </c>
      <c r="AG135" s="109">
        <v>3.8507446571999999</v>
      </c>
      <c r="AH135" s="107">
        <v>3.5641048870000001</v>
      </c>
      <c r="AI135" s="107">
        <v>4.1604371602999999</v>
      </c>
      <c r="AJ135" s="107">
        <v>0.9965797864</v>
      </c>
      <c r="AK135" s="107">
        <v>0.86634110519999996</v>
      </c>
      <c r="AL135" s="107">
        <v>1.1463974926</v>
      </c>
      <c r="AM135" s="107">
        <v>0.59238208290000005</v>
      </c>
      <c r="AN135" s="107">
        <v>0.95646902600000006</v>
      </c>
      <c r="AO135" s="107">
        <v>0.81266269069999997</v>
      </c>
      <c r="AP135" s="107">
        <v>1.1257228959000001</v>
      </c>
      <c r="AQ135" s="107">
        <v>7.8752761599999999E-2</v>
      </c>
      <c r="AR135" s="107">
        <v>1.1603663129999999</v>
      </c>
      <c r="AS135" s="107">
        <v>0.9830551152</v>
      </c>
      <c r="AT135" s="107">
        <v>1.3696586889</v>
      </c>
      <c r="AU135" s="106" t="s">
        <v>28</v>
      </c>
      <c r="AV135" s="106" t="s">
        <v>28</v>
      </c>
      <c r="AW135" s="106" t="s">
        <v>28</v>
      </c>
      <c r="AX135" s="106" t="s">
        <v>28</v>
      </c>
      <c r="AY135" s="106" t="s">
        <v>28</v>
      </c>
      <c r="AZ135" s="106" t="s">
        <v>28</v>
      </c>
      <c r="BA135" s="106" t="s">
        <v>28</v>
      </c>
      <c r="BB135" s="106" t="s">
        <v>28</v>
      </c>
      <c r="BC135" s="118" t="s">
        <v>28</v>
      </c>
      <c r="BD135" s="119">
        <v>107.6</v>
      </c>
      <c r="BE135" s="119">
        <v>129.19999999999999</v>
      </c>
      <c r="BF135" s="119">
        <v>128.4</v>
      </c>
    </row>
    <row r="136" spans="1:104" x14ac:dyDescent="0.3">
      <c r="A136" s="10"/>
      <c r="B136" t="s">
        <v>59</v>
      </c>
      <c r="C136" s="106">
        <v>447</v>
      </c>
      <c r="D136" s="116">
        <v>156113</v>
      </c>
      <c r="E136" s="117">
        <v>3.2954598824999999</v>
      </c>
      <c r="F136" s="107">
        <v>2.8379825669000001</v>
      </c>
      <c r="G136" s="107">
        <v>3.8266816590000001</v>
      </c>
      <c r="H136" s="107">
        <v>0.84315897699999998</v>
      </c>
      <c r="I136" s="109">
        <v>2.8633105507000001</v>
      </c>
      <c r="J136" s="107">
        <v>2.6098046588999999</v>
      </c>
      <c r="K136" s="107">
        <v>3.1414409817000002</v>
      </c>
      <c r="L136" s="107">
        <v>1.015201289</v>
      </c>
      <c r="M136" s="107">
        <v>0.87427056089999999</v>
      </c>
      <c r="N136" s="107">
        <v>1.1788497786000001</v>
      </c>
      <c r="O136" s="116">
        <v>523</v>
      </c>
      <c r="P136" s="116">
        <v>162210</v>
      </c>
      <c r="Q136" s="117">
        <v>3.5860328211999999</v>
      </c>
      <c r="R136" s="107">
        <v>3.1004161186000001</v>
      </c>
      <c r="S136" s="107">
        <v>4.1477114371999999</v>
      </c>
      <c r="T136" s="107">
        <v>0.36149800580000002</v>
      </c>
      <c r="U136" s="109">
        <v>3.2242155230999998</v>
      </c>
      <c r="V136" s="107">
        <v>2.9593996619</v>
      </c>
      <c r="W136" s="107">
        <v>3.5127278932000001</v>
      </c>
      <c r="X136" s="107">
        <v>0.93449760410000005</v>
      </c>
      <c r="Y136" s="107">
        <v>0.80794894500000003</v>
      </c>
      <c r="Z136" s="107">
        <v>1.0808675195999999</v>
      </c>
      <c r="AA136" s="116">
        <v>487</v>
      </c>
      <c r="AB136" s="116">
        <v>164638</v>
      </c>
      <c r="AC136" s="117">
        <v>3.1442857151000001</v>
      </c>
      <c r="AD136" s="107">
        <v>2.7101752749000001</v>
      </c>
      <c r="AE136" s="107">
        <v>3.6479310950000001</v>
      </c>
      <c r="AF136" s="107">
        <v>2.8835385700000001E-2</v>
      </c>
      <c r="AG136" s="109">
        <v>2.9580048348000001</v>
      </c>
      <c r="AH136" s="107">
        <v>2.7066198077000001</v>
      </c>
      <c r="AI136" s="107">
        <v>3.2327379626999999</v>
      </c>
      <c r="AJ136" s="107">
        <v>0.84731104550000003</v>
      </c>
      <c r="AK136" s="107">
        <v>0.73032849229999997</v>
      </c>
      <c r="AL136" s="107">
        <v>0.9830316294</v>
      </c>
      <c r="AM136" s="107">
        <v>0.14207650399999999</v>
      </c>
      <c r="AN136" s="107">
        <v>0.87681453899999995</v>
      </c>
      <c r="AO136" s="107">
        <v>0.73567792070000004</v>
      </c>
      <c r="AP136" s="107">
        <v>1.0450276055000001</v>
      </c>
      <c r="AQ136" s="107">
        <v>0.3474913556</v>
      </c>
      <c r="AR136" s="107">
        <v>1.0881737144999999</v>
      </c>
      <c r="AS136" s="107">
        <v>0.91229744189999995</v>
      </c>
      <c r="AT136" s="107">
        <v>1.2979561034</v>
      </c>
      <c r="AU136" s="106" t="s">
        <v>28</v>
      </c>
      <c r="AV136" s="106" t="s">
        <v>28</v>
      </c>
      <c r="AW136" s="106" t="s">
        <v>28</v>
      </c>
      <c r="AX136" s="106" t="s">
        <v>28</v>
      </c>
      <c r="AY136" s="106" t="s">
        <v>28</v>
      </c>
      <c r="AZ136" s="106" t="s">
        <v>28</v>
      </c>
      <c r="BA136" s="106" t="s">
        <v>28</v>
      </c>
      <c r="BB136" s="106" t="s">
        <v>28</v>
      </c>
      <c r="BC136" s="118" t="s">
        <v>28</v>
      </c>
      <c r="BD136" s="119">
        <v>89.4</v>
      </c>
      <c r="BE136" s="119">
        <v>104.6</v>
      </c>
      <c r="BF136" s="119">
        <v>97.4</v>
      </c>
    </row>
    <row r="137" spans="1:104" x14ac:dyDescent="0.3">
      <c r="A137" s="10"/>
      <c r="B137" t="s">
        <v>60</v>
      </c>
      <c r="C137" s="106">
        <v>325</v>
      </c>
      <c r="D137" s="116">
        <v>92763</v>
      </c>
      <c r="E137" s="117">
        <v>4.0836076624000004</v>
      </c>
      <c r="F137" s="107">
        <v>3.4786175887000002</v>
      </c>
      <c r="G137" s="107">
        <v>4.7938156796999998</v>
      </c>
      <c r="H137" s="107">
        <v>5.0234145000000001E-3</v>
      </c>
      <c r="I137" s="109">
        <v>3.5035520627999999</v>
      </c>
      <c r="J137" s="107">
        <v>3.1426239010999999</v>
      </c>
      <c r="K137" s="107">
        <v>3.9059325720000002</v>
      </c>
      <c r="L137" s="107">
        <v>1.2579985526999999</v>
      </c>
      <c r="M137" s="107">
        <v>1.0716249584999999</v>
      </c>
      <c r="N137" s="107">
        <v>1.4767856477000001</v>
      </c>
      <c r="O137" s="116">
        <v>420</v>
      </c>
      <c r="P137" s="116">
        <v>100415</v>
      </c>
      <c r="Q137" s="117">
        <v>4.7070758841</v>
      </c>
      <c r="R137" s="107">
        <v>4.0412592776</v>
      </c>
      <c r="S137" s="107">
        <v>5.4825889299000004</v>
      </c>
      <c r="T137" s="107">
        <v>8.6599263000000006E-3</v>
      </c>
      <c r="U137" s="109">
        <v>4.1826420355999998</v>
      </c>
      <c r="V137" s="107">
        <v>3.8011614432999998</v>
      </c>
      <c r="W137" s="107">
        <v>4.6024076216000003</v>
      </c>
      <c r="X137" s="107">
        <v>1.2266343770999999</v>
      </c>
      <c r="Y137" s="107">
        <v>1.0531267562</v>
      </c>
      <c r="Z137" s="107">
        <v>1.4287282003999999</v>
      </c>
      <c r="AA137" s="116">
        <v>364</v>
      </c>
      <c r="AB137" s="116">
        <v>104650</v>
      </c>
      <c r="AC137" s="117">
        <v>3.7350833459000001</v>
      </c>
      <c r="AD137" s="107">
        <v>3.1859367263</v>
      </c>
      <c r="AE137" s="107">
        <v>4.3788840770000004</v>
      </c>
      <c r="AF137" s="107">
        <v>0.93618745179999996</v>
      </c>
      <c r="AG137" s="109">
        <v>3.4782608696000001</v>
      </c>
      <c r="AH137" s="107">
        <v>3.1386801980999999</v>
      </c>
      <c r="AI137" s="107">
        <v>3.8545815162000001</v>
      </c>
      <c r="AJ137" s="107">
        <v>1.0065171112</v>
      </c>
      <c r="AK137" s="107">
        <v>0.85853501330000004</v>
      </c>
      <c r="AL137" s="107">
        <v>1.1800062657999999</v>
      </c>
      <c r="AM137" s="107">
        <v>1.6971170599999998E-2</v>
      </c>
      <c r="AN137" s="107">
        <v>0.79350395829999998</v>
      </c>
      <c r="AO137" s="107">
        <v>0.65626673940000002</v>
      </c>
      <c r="AP137" s="107">
        <v>0.95943995640000002</v>
      </c>
      <c r="AQ137" s="107">
        <v>0.1450567945</v>
      </c>
      <c r="AR137" s="107">
        <v>1.1526758378999999</v>
      </c>
      <c r="AS137" s="107">
        <v>0.9521615833</v>
      </c>
      <c r="AT137" s="107">
        <v>1.3954160834</v>
      </c>
      <c r="AU137" s="106">
        <v>1</v>
      </c>
      <c r="AV137" s="106">
        <v>2</v>
      </c>
      <c r="AW137" s="106" t="s">
        <v>28</v>
      </c>
      <c r="AX137" s="106" t="s">
        <v>28</v>
      </c>
      <c r="AY137" s="106" t="s">
        <v>229</v>
      </c>
      <c r="AZ137" s="106" t="s">
        <v>28</v>
      </c>
      <c r="BA137" s="106" t="s">
        <v>28</v>
      </c>
      <c r="BB137" s="106" t="s">
        <v>28</v>
      </c>
      <c r="BC137" s="118" t="s">
        <v>428</v>
      </c>
      <c r="BD137" s="119">
        <v>65</v>
      </c>
      <c r="BE137" s="119">
        <v>84</v>
      </c>
      <c r="BF137" s="119">
        <v>72.8</v>
      </c>
      <c r="CO137" s="4"/>
    </row>
    <row r="138" spans="1:104" x14ac:dyDescent="0.3">
      <c r="A138" s="10"/>
      <c r="B138" t="s">
        <v>166</v>
      </c>
      <c r="C138" s="106">
        <v>5379</v>
      </c>
      <c r="D138" s="116">
        <v>1703867</v>
      </c>
      <c r="E138" s="117">
        <v>3.4067199321000001</v>
      </c>
      <c r="F138" s="107">
        <v>3.1204137646999999</v>
      </c>
      <c r="G138" s="107">
        <v>3.7192954433000001</v>
      </c>
      <c r="H138" s="107">
        <v>0.28094561940000001</v>
      </c>
      <c r="I138" s="109">
        <v>3.1569365449000002</v>
      </c>
      <c r="J138" s="107">
        <v>3.0736886794</v>
      </c>
      <c r="K138" s="107">
        <v>3.2424390978000002</v>
      </c>
      <c r="L138" s="107">
        <v>1.0494761245999999</v>
      </c>
      <c r="M138" s="107">
        <v>0.9612764801</v>
      </c>
      <c r="N138" s="107">
        <v>1.1457683185</v>
      </c>
      <c r="O138" s="116">
        <v>6486</v>
      </c>
      <c r="P138" s="116">
        <v>1820847</v>
      </c>
      <c r="Q138" s="117">
        <v>3.7189547564000001</v>
      </c>
      <c r="R138" s="107">
        <v>3.4111683864</v>
      </c>
      <c r="S138" s="107">
        <v>4.0545123879</v>
      </c>
      <c r="T138" s="107">
        <v>0.4769168057</v>
      </c>
      <c r="U138" s="109">
        <v>3.5620785272000002</v>
      </c>
      <c r="V138" s="107">
        <v>3.4764360534000001</v>
      </c>
      <c r="W138" s="107">
        <v>3.6498308150000001</v>
      </c>
      <c r="X138" s="107">
        <v>0.96913622460000004</v>
      </c>
      <c r="Y138" s="107">
        <v>0.88892903199999995</v>
      </c>
      <c r="Z138" s="107">
        <v>1.0565804334</v>
      </c>
      <c r="AA138" s="116">
        <v>6391</v>
      </c>
      <c r="AB138" s="116">
        <v>1944133</v>
      </c>
      <c r="AC138" s="117">
        <v>3.2756798634000002</v>
      </c>
      <c r="AD138" s="107">
        <v>3.0018281293000002</v>
      </c>
      <c r="AE138" s="107">
        <v>3.5745146308</v>
      </c>
      <c r="AF138" s="107">
        <v>5.1008529999999998E-3</v>
      </c>
      <c r="AG138" s="109">
        <v>3.2873265358000001</v>
      </c>
      <c r="AH138" s="107">
        <v>3.2077117648</v>
      </c>
      <c r="AI138" s="107">
        <v>3.3689173295999999</v>
      </c>
      <c r="AJ138" s="107">
        <v>0.88271867800000003</v>
      </c>
      <c r="AK138" s="107">
        <v>0.80892207679999995</v>
      </c>
      <c r="AL138" s="107">
        <v>0.96324761910000001</v>
      </c>
      <c r="AM138" s="107">
        <v>1.3213064000000001E-6</v>
      </c>
      <c r="AN138" s="107">
        <v>0.88080659159999997</v>
      </c>
      <c r="AO138" s="107">
        <v>0.83665000519999999</v>
      </c>
      <c r="AP138" s="107">
        <v>0.92729366759999998</v>
      </c>
      <c r="AQ138" s="107">
        <v>1.0160799999999999E-3</v>
      </c>
      <c r="AR138" s="107">
        <v>1.0916526249</v>
      </c>
      <c r="AS138" s="107">
        <v>1.0360218026000001</v>
      </c>
      <c r="AT138" s="107">
        <v>1.1502706319</v>
      </c>
      <c r="AU138" s="106" t="s">
        <v>28</v>
      </c>
      <c r="AV138" s="106" t="s">
        <v>28</v>
      </c>
      <c r="AW138" s="106">
        <v>3</v>
      </c>
      <c r="AX138" s="106" t="s">
        <v>228</v>
      </c>
      <c r="AY138" s="106" t="s">
        <v>229</v>
      </c>
      <c r="AZ138" s="106" t="s">
        <v>28</v>
      </c>
      <c r="BA138" s="106" t="s">
        <v>28</v>
      </c>
      <c r="BB138" s="106" t="s">
        <v>28</v>
      </c>
      <c r="BC138" s="118" t="s">
        <v>436</v>
      </c>
      <c r="BD138" s="119">
        <v>1075.8</v>
      </c>
      <c r="BE138" s="119">
        <v>1297.2</v>
      </c>
      <c r="BF138" s="119">
        <v>1278.2</v>
      </c>
      <c r="BQ138" s="52"/>
      <c r="CZ138" s="4"/>
    </row>
    <row r="139" spans="1:104" s="3" customFormat="1" x14ac:dyDescent="0.3">
      <c r="A139" s="10" t="s">
        <v>235</v>
      </c>
      <c r="B139" s="3" t="s">
        <v>126</v>
      </c>
      <c r="C139" s="112">
        <v>9</v>
      </c>
      <c r="D139" s="113">
        <v>11860</v>
      </c>
      <c r="E139" s="108">
        <v>0.73831495380000001</v>
      </c>
      <c r="F139" s="114">
        <v>0.35003749810000001</v>
      </c>
      <c r="G139" s="114">
        <v>1.5572873594000001</v>
      </c>
      <c r="H139" s="114">
        <v>9.4877900000000002E-5</v>
      </c>
      <c r="I139" s="115">
        <v>0.75885328839999999</v>
      </c>
      <c r="J139" s="114">
        <v>0.39484257239999998</v>
      </c>
      <c r="K139" s="114">
        <v>1.4584504142000001</v>
      </c>
      <c r="L139" s="114">
        <v>0.22619894090000001</v>
      </c>
      <c r="M139" s="114">
        <v>0.1072416466</v>
      </c>
      <c r="N139" s="114">
        <v>0.47710905710000001</v>
      </c>
      <c r="O139" s="113">
        <v>21</v>
      </c>
      <c r="P139" s="113">
        <v>12391</v>
      </c>
      <c r="Q139" s="108">
        <v>1.6128681466000001</v>
      </c>
      <c r="R139" s="114">
        <v>0.92175138459999995</v>
      </c>
      <c r="S139" s="114">
        <v>2.8221749399</v>
      </c>
      <c r="T139" s="114">
        <v>2.4640687000000001E-3</v>
      </c>
      <c r="U139" s="115">
        <v>1.6947784682</v>
      </c>
      <c r="V139" s="114">
        <v>1.1050082814</v>
      </c>
      <c r="W139" s="114">
        <v>2.5993235567999999</v>
      </c>
      <c r="X139" s="114">
        <v>0.42134783999999997</v>
      </c>
      <c r="Y139" s="114">
        <v>0.24079956920000001</v>
      </c>
      <c r="Z139" s="114">
        <v>0.73726877020000003</v>
      </c>
      <c r="AA139" s="113">
        <v>17</v>
      </c>
      <c r="AB139" s="113">
        <v>12598</v>
      </c>
      <c r="AC139" s="108">
        <v>1.3507160761000001</v>
      </c>
      <c r="AD139" s="114">
        <v>0.73872954459999995</v>
      </c>
      <c r="AE139" s="114">
        <v>2.4696912850000001</v>
      </c>
      <c r="AF139" s="114">
        <v>1.0291227E-3</v>
      </c>
      <c r="AG139" s="115">
        <v>1.3494205428999999</v>
      </c>
      <c r="AH139" s="114">
        <v>0.83888150409999995</v>
      </c>
      <c r="AI139" s="114">
        <v>2.1706710575999999</v>
      </c>
      <c r="AJ139" s="114">
        <v>0.36398621320000002</v>
      </c>
      <c r="AK139" s="114">
        <v>0.19907023709999999</v>
      </c>
      <c r="AL139" s="114">
        <v>0.66552371330000004</v>
      </c>
      <c r="AM139" s="114">
        <v>0.64554285030000003</v>
      </c>
      <c r="AN139" s="114">
        <v>0.83746218120000004</v>
      </c>
      <c r="AO139" s="114">
        <v>0.39328695629999999</v>
      </c>
      <c r="AP139" s="114">
        <v>1.7832854453</v>
      </c>
      <c r="AQ139" s="114">
        <v>7.9645881000000002E-2</v>
      </c>
      <c r="AR139" s="114">
        <v>2.1845259103000001</v>
      </c>
      <c r="AS139" s="114">
        <v>0.91175728170000003</v>
      </c>
      <c r="AT139" s="114">
        <v>5.2340173736000004</v>
      </c>
      <c r="AU139" s="112">
        <v>1</v>
      </c>
      <c r="AV139" s="112">
        <v>2</v>
      </c>
      <c r="AW139" s="112">
        <v>3</v>
      </c>
      <c r="AX139" s="112" t="s">
        <v>28</v>
      </c>
      <c r="AY139" s="112" t="s">
        <v>28</v>
      </c>
      <c r="AZ139" s="112" t="s">
        <v>28</v>
      </c>
      <c r="BA139" s="112" t="s">
        <v>28</v>
      </c>
      <c r="BB139" s="112" t="s">
        <v>28</v>
      </c>
      <c r="BC139" s="110" t="s">
        <v>230</v>
      </c>
      <c r="BD139" s="111">
        <v>1.8</v>
      </c>
      <c r="BE139" s="111">
        <v>4.2</v>
      </c>
      <c r="BF139" s="111">
        <v>3.4</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L23" sqref="L23"/>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437</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463</v>
      </c>
      <c r="D6" s="103"/>
      <c r="U6" s="103"/>
      <c r="AL6" s="103"/>
      <c r="BN6" s="6"/>
      <c r="BO6" s="6"/>
      <c r="BP6" s="6"/>
      <c r="BQ6" s="6"/>
      <c r="BR6" s="12"/>
      <c r="BS6" s="12"/>
      <c r="BT6" s="12"/>
      <c r="BU6" s="12"/>
    </row>
    <row r="7" spans="1:77" x14ac:dyDescent="0.3">
      <c r="A7" s="9" t="s">
        <v>37</v>
      </c>
      <c r="B7" t="s">
        <v>1</v>
      </c>
      <c r="C7" s="6" t="s">
        <v>2</v>
      </c>
      <c r="D7" s="103" t="s">
        <v>3</v>
      </c>
      <c r="E7" s="21" t="s">
        <v>4</v>
      </c>
      <c r="F7" s="21" t="s">
        <v>5</v>
      </c>
      <c r="G7" s="21" t="s">
        <v>6</v>
      </c>
      <c r="H7" s="21" t="s">
        <v>7</v>
      </c>
      <c r="I7" s="21" t="s">
        <v>153</v>
      </c>
      <c r="J7" s="21" t="s">
        <v>154</v>
      </c>
      <c r="K7" s="21" t="s">
        <v>8</v>
      </c>
      <c r="L7" s="21" t="s">
        <v>9</v>
      </c>
      <c r="M7" s="21" t="s">
        <v>10</v>
      </c>
      <c r="N7" s="24" t="s">
        <v>245</v>
      </c>
      <c r="O7" t="s">
        <v>246</v>
      </c>
      <c r="P7" t="s">
        <v>247</v>
      </c>
      <c r="Q7" t="s">
        <v>248</v>
      </c>
      <c r="R7" t="s">
        <v>249</v>
      </c>
      <c r="S7" t="s">
        <v>11</v>
      </c>
      <c r="T7" t="s">
        <v>12</v>
      </c>
      <c r="U7" s="103" t="s">
        <v>13</v>
      </c>
      <c r="V7" t="s">
        <v>14</v>
      </c>
      <c r="W7" t="s">
        <v>15</v>
      </c>
      <c r="X7" t="s">
        <v>16</v>
      </c>
      <c r="Y7" t="s">
        <v>17</v>
      </c>
      <c r="Z7" t="s">
        <v>155</v>
      </c>
      <c r="AA7" t="s">
        <v>156</v>
      </c>
      <c r="AB7" t="s">
        <v>18</v>
      </c>
      <c r="AC7" t="s">
        <v>19</v>
      </c>
      <c r="AD7" t="s">
        <v>20</v>
      </c>
      <c r="AE7" t="s">
        <v>250</v>
      </c>
      <c r="AF7" t="s">
        <v>251</v>
      </c>
      <c r="AG7" t="s">
        <v>252</v>
      </c>
      <c r="AH7" t="s">
        <v>253</v>
      </c>
      <c r="AI7" t="s">
        <v>254</v>
      </c>
      <c r="AJ7" t="s">
        <v>208</v>
      </c>
      <c r="AK7" t="s">
        <v>209</v>
      </c>
      <c r="AL7" s="103" t="s">
        <v>210</v>
      </c>
      <c r="AM7" t="s">
        <v>211</v>
      </c>
      <c r="AN7" t="s">
        <v>212</v>
      </c>
      <c r="AO7" t="s">
        <v>213</v>
      </c>
      <c r="AP7" t="s">
        <v>214</v>
      </c>
      <c r="AQ7" t="s">
        <v>215</v>
      </c>
      <c r="AR7" t="s">
        <v>216</v>
      </c>
      <c r="AS7" t="s">
        <v>217</v>
      </c>
      <c r="AT7" t="s">
        <v>218</v>
      </c>
      <c r="AU7" t="s">
        <v>219</v>
      </c>
      <c r="AV7" t="s">
        <v>255</v>
      </c>
      <c r="AW7" t="s">
        <v>256</v>
      </c>
      <c r="AX7" t="s">
        <v>257</v>
      </c>
      <c r="AY7" t="s">
        <v>258</v>
      </c>
      <c r="AZ7" t="s">
        <v>259</v>
      </c>
      <c r="BA7" t="s">
        <v>260</v>
      </c>
      <c r="BB7" t="s">
        <v>220</v>
      </c>
      <c r="BC7" t="s">
        <v>221</v>
      </c>
      <c r="BD7" t="s">
        <v>222</v>
      </c>
      <c r="BE7" t="s">
        <v>223</v>
      </c>
      <c r="BF7" t="s">
        <v>261</v>
      </c>
      <c r="BG7" t="s">
        <v>21</v>
      </c>
      <c r="BH7" t="s">
        <v>22</v>
      </c>
      <c r="BI7" t="s">
        <v>23</v>
      </c>
      <c r="BJ7" t="s">
        <v>24</v>
      </c>
      <c r="BK7" t="s">
        <v>157</v>
      </c>
      <c r="BL7" t="s">
        <v>158</v>
      </c>
      <c r="BM7" t="s">
        <v>224</v>
      </c>
      <c r="BN7" s="6" t="s">
        <v>262</v>
      </c>
      <c r="BO7" s="6" t="s">
        <v>263</v>
      </c>
      <c r="BP7" s="6" t="s">
        <v>264</v>
      </c>
      <c r="BQ7" s="6" t="s">
        <v>159</v>
      </c>
      <c r="BR7" s="12" t="s">
        <v>225</v>
      </c>
      <c r="BS7" s="12" t="s">
        <v>25</v>
      </c>
      <c r="BT7" s="12" t="s">
        <v>26</v>
      </c>
      <c r="BU7" s="12" t="s">
        <v>226</v>
      </c>
      <c r="BV7" t="s">
        <v>27</v>
      </c>
      <c r="BW7" t="s">
        <v>129</v>
      </c>
      <c r="BX7" t="s">
        <v>130</v>
      </c>
      <c r="BY7" t="s">
        <v>227</v>
      </c>
    </row>
    <row r="8" spans="1:77" x14ac:dyDescent="0.3">
      <c r="A8" t="s">
        <v>38</v>
      </c>
      <c r="B8">
        <v>42</v>
      </c>
      <c r="C8" s="6">
        <v>36980</v>
      </c>
      <c r="D8" s="103">
        <v>0.97744781660000002</v>
      </c>
      <c r="E8" s="21">
        <v>0.70271783939999999</v>
      </c>
      <c r="F8" s="21">
        <v>1.3595844314000001</v>
      </c>
      <c r="G8" s="21">
        <v>5.9106620000000003E-14</v>
      </c>
      <c r="H8" s="21">
        <v>1.1357490535000001</v>
      </c>
      <c r="I8" s="21">
        <v>0.83934234510000005</v>
      </c>
      <c r="J8" s="21">
        <v>1.5368293046999999</v>
      </c>
      <c r="K8" s="21">
        <v>0.28240039839999997</v>
      </c>
      <c r="L8" s="21">
        <v>0.20302648840000001</v>
      </c>
      <c r="M8" s="21">
        <v>0.39280581390000002</v>
      </c>
      <c r="N8" s="24" t="s">
        <v>28</v>
      </c>
      <c r="O8" t="s">
        <v>28</v>
      </c>
      <c r="P8" t="s">
        <v>28</v>
      </c>
      <c r="Q8" t="s">
        <v>28</v>
      </c>
      <c r="R8" t="s">
        <v>28</v>
      </c>
      <c r="S8">
        <v>65</v>
      </c>
      <c r="T8">
        <v>33563</v>
      </c>
      <c r="U8" s="103">
        <v>1.6001590448</v>
      </c>
      <c r="V8">
        <v>1.2146243064</v>
      </c>
      <c r="W8">
        <v>2.1080666304000002</v>
      </c>
      <c r="X8" s="4">
        <v>1.2985329999999999E-10</v>
      </c>
      <c r="Y8">
        <v>1.9366564370999999</v>
      </c>
      <c r="Z8">
        <v>1.5187071102</v>
      </c>
      <c r="AA8">
        <v>2.4696257299000002</v>
      </c>
      <c r="AB8">
        <v>0.4049452274</v>
      </c>
      <c r="AC8">
        <v>0.30737964299999998</v>
      </c>
      <c r="AD8">
        <v>0.53347917109999998</v>
      </c>
      <c r="AE8" t="s">
        <v>28</v>
      </c>
      <c r="AF8" t="s">
        <v>28</v>
      </c>
      <c r="AG8" t="s">
        <v>28</v>
      </c>
      <c r="AH8" t="s">
        <v>28</v>
      </c>
      <c r="AI8" t="s">
        <v>28</v>
      </c>
      <c r="AJ8">
        <v>109</v>
      </c>
      <c r="AK8">
        <v>32804</v>
      </c>
      <c r="AL8" s="103">
        <v>2.6746520766000002</v>
      </c>
      <c r="AM8">
        <v>2.1327080447000002</v>
      </c>
      <c r="AN8">
        <v>3.3543099107000001</v>
      </c>
      <c r="AO8" s="4">
        <v>4.5901835E-3</v>
      </c>
      <c r="AP8">
        <v>3.3227655164000001</v>
      </c>
      <c r="AQ8">
        <v>2.7540344817000002</v>
      </c>
      <c r="AR8">
        <v>4.0089442418000001</v>
      </c>
      <c r="AS8">
        <v>0.72075582589999998</v>
      </c>
      <c r="AT8">
        <v>0.57471465600000005</v>
      </c>
      <c r="AU8">
        <v>0.9039076264</v>
      </c>
      <c r="AV8" t="s">
        <v>28</v>
      </c>
      <c r="AW8" t="s">
        <v>28</v>
      </c>
      <c r="AX8" t="s">
        <v>28</v>
      </c>
      <c r="AY8" t="s">
        <v>28</v>
      </c>
      <c r="AZ8" t="s">
        <v>28</v>
      </c>
      <c r="BA8" t="s">
        <v>28</v>
      </c>
      <c r="BB8" t="s">
        <v>28</v>
      </c>
      <c r="BC8" t="s">
        <v>28</v>
      </c>
      <c r="BD8" t="s">
        <v>28</v>
      </c>
      <c r="BE8" t="s">
        <v>28</v>
      </c>
      <c r="BF8" t="s">
        <v>28</v>
      </c>
      <c r="BG8" t="s">
        <v>28</v>
      </c>
      <c r="BH8" t="s">
        <v>28</v>
      </c>
      <c r="BI8" t="s">
        <v>28</v>
      </c>
      <c r="BJ8" t="s">
        <v>28</v>
      </c>
      <c r="BK8">
        <v>1</v>
      </c>
      <c r="BL8">
        <v>2</v>
      </c>
      <c r="BM8">
        <v>3</v>
      </c>
      <c r="BN8" s="6" t="s">
        <v>28</v>
      </c>
      <c r="BO8" s="6" t="s">
        <v>28</v>
      </c>
      <c r="BP8" s="6" t="s">
        <v>28</v>
      </c>
      <c r="BQ8" s="6" t="s">
        <v>28</v>
      </c>
      <c r="BR8" s="12" t="s">
        <v>28</v>
      </c>
      <c r="BS8" s="12" t="s">
        <v>28</v>
      </c>
      <c r="BT8" s="12" t="s">
        <v>28</v>
      </c>
      <c r="BU8" s="12" t="s">
        <v>28</v>
      </c>
      <c r="BV8" t="s">
        <v>265</v>
      </c>
      <c r="BW8">
        <v>8.4</v>
      </c>
      <c r="BX8">
        <v>13</v>
      </c>
      <c r="BY8">
        <v>21.8</v>
      </c>
    </row>
    <row r="9" spans="1:77" x14ac:dyDescent="0.3">
      <c r="A9" t="s">
        <v>39</v>
      </c>
      <c r="B9">
        <v>728</v>
      </c>
      <c r="C9" s="6">
        <v>185309</v>
      </c>
      <c r="D9" s="103">
        <v>4.7569149417999999</v>
      </c>
      <c r="E9" s="21">
        <v>4.1320118599000004</v>
      </c>
      <c r="F9" s="21">
        <v>5.4763249793000002</v>
      </c>
      <c r="G9" s="21">
        <v>9.6329643000000004E-6</v>
      </c>
      <c r="H9" s="21">
        <v>3.9285733558999998</v>
      </c>
      <c r="I9" s="21">
        <v>3.6533159988000001</v>
      </c>
      <c r="J9" s="21">
        <v>4.2245698475999998</v>
      </c>
      <c r="K9" s="21">
        <v>1.3743492512</v>
      </c>
      <c r="L9" s="21">
        <v>1.1938046980999999</v>
      </c>
      <c r="M9" s="21">
        <v>1.5821983842</v>
      </c>
      <c r="N9" s="24" t="s">
        <v>464</v>
      </c>
      <c r="O9">
        <v>0.88480502360000002</v>
      </c>
      <c r="P9">
        <v>0.7825779424</v>
      </c>
      <c r="Q9">
        <v>1.0003858878</v>
      </c>
      <c r="R9" s="4">
        <v>5.0724300600000001E-2</v>
      </c>
      <c r="S9">
        <v>1059</v>
      </c>
      <c r="T9">
        <v>198737</v>
      </c>
      <c r="U9" s="103">
        <v>6.1039219847000004</v>
      </c>
      <c r="V9">
        <v>5.34340496</v>
      </c>
      <c r="W9">
        <v>6.9726820021</v>
      </c>
      <c r="X9" s="4">
        <v>1.508286E-10</v>
      </c>
      <c r="Y9">
        <v>5.3286504274000004</v>
      </c>
      <c r="Z9">
        <v>5.0171887733</v>
      </c>
      <c r="AA9">
        <v>5.6594472842999997</v>
      </c>
      <c r="AB9">
        <v>1.5446927503000001</v>
      </c>
      <c r="AC9">
        <v>1.3522320443</v>
      </c>
      <c r="AD9">
        <v>1.7645460354</v>
      </c>
      <c r="AE9" t="s">
        <v>44</v>
      </c>
      <c r="AF9">
        <v>0.78745194409999997</v>
      </c>
      <c r="AG9">
        <v>0.70175309249999995</v>
      </c>
      <c r="AH9">
        <v>0.88361643270000001</v>
      </c>
      <c r="AI9" s="4">
        <v>4.8091699999999999E-5</v>
      </c>
      <c r="AJ9">
        <v>1186</v>
      </c>
      <c r="AK9">
        <v>246116</v>
      </c>
      <c r="AL9" s="103">
        <v>5.0173852284000002</v>
      </c>
      <c r="AM9">
        <v>4.4011148922999999</v>
      </c>
      <c r="AN9">
        <v>5.7199494095999999</v>
      </c>
      <c r="AO9" s="4">
        <v>6.4471543999999996E-6</v>
      </c>
      <c r="AP9">
        <v>4.8188659005999996</v>
      </c>
      <c r="AQ9">
        <v>4.5522716005000001</v>
      </c>
      <c r="AR9">
        <v>5.1010727404000002</v>
      </c>
      <c r="AS9">
        <v>1.3520673083000001</v>
      </c>
      <c r="AT9">
        <v>1.1859969476000001</v>
      </c>
      <c r="AU9">
        <v>1.5413918306000001</v>
      </c>
      <c r="AV9" t="s">
        <v>240</v>
      </c>
      <c r="AW9">
        <v>0.85803344280000005</v>
      </c>
      <c r="AX9">
        <v>0.76629481219999995</v>
      </c>
      <c r="AY9">
        <v>0.96075476069999999</v>
      </c>
      <c r="AZ9" s="4">
        <v>7.9563819000000001E-3</v>
      </c>
      <c r="BA9" t="s">
        <v>241</v>
      </c>
      <c r="BB9">
        <v>0.29725234270000001</v>
      </c>
      <c r="BC9">
        <v>1.2937205217000001</v>
      </c>
      <c r="BD9">
        <v>0.79715358169999995</v>
      </c>
      <c r="BE9">
        <v>2.0996114508999999</v>
      </c>
      <c r="BF9" t="s">
        <v>238</v>
      </c>
      <c r="BG9">
        <v>0.1747469197</v>
      </c>
      <c r="BH9">
        <v>0.70490313069999999</v>
      </c>
      <c r="BI9">
        <v>0.42539733270000002</v>
      </c>
      <c r="BJ9">
        <v>1.1680572150999999</v>
      </c>
      <c r="BK9">
        <v>1</v>
      </c>
      <c r="BL9">
        <v>2</v>
      </c>
      <c r="BM9">
        <v>3</v>
      </c>
      <c r="BN9" s="6" t="s">
        <v>28</v>
      </c>
      <c r="BO9" s="6" t="s">
        <v>267</v>
      </c>
      <c r="BP9" s="6" t="s">
        <v>267</v>
      </c>
      <c r="BQ9" s="6" t="s">
        <v>28</v>
      </c>
      <c r="BR9" s="12" t="s">
        <v>28</v>
      </c>
      <c r="BS9" s="12" t="s">
        <v>28</v>
      </c>
      <c r="BT9" s="12" t="s">
        <v>28</v>
      </c>
      <c r="BU9" s="12" t="s">
        <v>28</v>
      </c>
      <c r="BV9" t="s">
        <v>265</v>
      </c>
      <c r="BW9">
        <v>145.6</v>
      </c>
      <c r="BX9">
        <v>211.8</v>
      </c>
      <c r="BY9">
        <v>237.2</v>
      </c>
    </row>
    <row r="10" spans="1:77" x14ac:dyDescent="0.3">
      <c r="A10" t="s">
        <v>31</v>
      </c>
      <c r="B10">
        <v>776</v>
      </c>
      <c r="C10" s="6">
        <v>233763</v>
      </c>
      <c r="D10" s="103">
        <v>3.5909838121000002</v>
      </c>
      <c r="E10" s="21">
        <v>3.1239530786</v>
      </c>
      <c r="F10" s="21">
        <v>4.1278356025000003</v>
      </c>
      <c r="G10" s="21">
        <v>0.6046113233</v>
      </c>
      <c r="H10" s="21">
        <v>3.3196014766999999</v>
      </c>
      <c r="I10" s="21">
        <v>3.0940661497000002</v>
      </c>
      <c r="J10" s="21">
        <v>3.5615767184</v>
      </c>
      <c r="K10" s="21">
        <v>1.0374929915</v>
      </c>
      <c r="L10" s="21">
        <v>0.90256029950000005</v>
      </c>
      <c r="M10" s="21">
        <v>1.1925981101000001</v>
      </c>
      <c r="N10" s="24" t="s">
        <v>28</v>
      </c>
      <c r="O10" t="s">
        <v>28</v>
      </c>
      <c r="P10" t="s">
        <v>28</v>
      </c>
      <c r="Q10" t="s">
        <v>28</v>
      </c>
      <c r="R10" t="s">
        <v>28</v>
      </c>
      <c r="S10">
        <v>1092</v>
      </c>
      <c r="T10">
        <v>242658</v>
      </c>
      <c r="U10" s="103">
        <v>4.7024142417999997</v>
      </c>
      <c r="V10">
        <v>4.1181767813999999</v>
      </c>
      <c r="W10">
        <v>5.3695362960999997</v>
      </c>
      <c r="X10" s="4">
        <v>1.01646069E-2</v>
      </c>
      <c r="Y10">
        <v>4.5001607200000002</v>
      </c>
      <c r="Z10">
        <v>4.2410119294999999</v>
      </c>
      <c r="AA10">
        <v>4.7751449048000003</v>
      </c>
      <c r="AB10">
        <v>1.1900193362</v>
      </c>
      <c r="AC10">
        <v>1.0421689259</v>
      </c>
      <c r="AD10">
        <v>1.3588449868000001</v>
      </c>
      <c r="AE10" t="s">
        <v>28</v>
      </c>
      <c r="AF10" t="s">
        <v>28</v>
      </c>
      <c r="AG10" t="s">
        <v>28</v>
      </c>
      <c r="AH10" t="s">
        <v>28</v>
      </c>
      <c r="AI10" t="s">
        <v>28</v>
      </c>
      <c r="AJ10">
        <v>1118</v>
      </c>
      <c r="AK10">
        <v>229326</v>
      </c>
      <c r="AL10" s="103">
        <v>5.2608508965</v>
      </c>
      <c r="AM10">
        <v>4.6080828494999997</v>
      </c>
      <c r="AN10">
        <v>6.0060882277000003</v>
      </c>
      <c r="AO10" s="4">
        <v>2.4238535000000001E-7</v>
      </c>
      <c r="AP10">
        <v>4.8751558916000004</v>
      </c>
      <c r="AQ10">
        <v>4.5976007694999996</v>
      </c>
      <c r="AR10">
        <v>5.1694668935000001</v>
      </c>
      <c r="AS10">
        <v>1.4176755795</v>
      </c>
      <c r="AT10">
        <v>1.2417699442000001</v>
      </c>
      <c r="AU10">
        <v>1.6184995120000001</v>
      </c>
      <c r="AV10" t="s">
        <v>28</v>
      </c>
      <c r="AW10" t="s">
        <v>28</v>
      </c>
      <c r="AX10" t="s">
        <v>28</v>
      </c>
      <c r="AY10" t="s">
        <v>28</v>
      </c>
      <c r="AZ10" t="s">
        <v>28</v>
      </c>
      <c r="BA10" t="s">
        <v>28</v>
      </c>
      <c r="BB10" t="s">
        <v>28</v>
      </c>
      <c r="BC10" t="s">
        <v>28</v>
      </c>
      <c r="BD10" t="s">
        <v>28</v>
      </c>
      <c r="BE10" t="s">
        <v>28</v>
      </c>
      <c r="BF10" t="s">
        <v>28</v>
      </c>
      <c r="BG10" t="s">
        <v>28</v>
      </c>
      <c r="BH10" t="s">
        <v>28</v>
      </c>
      <c r="BI10" t="s">
        <v>28</v>
      </c>
      <c r="BJ10" t="s">
        <v>28</v>
      </c>
      <c r="BK10" t="s">
        <v>28</v>
      </c>
      <c r="BL10" t="s">
        <v>28</v>
      </c>
      <c r="BM10">
        <v>3</v>
      </c>
      <c r="BN10" s="6" t="s">
        <v>28</v>
      </c>
      <c r="BO10" s="6" t="s">
        <v>28</v>
      </c>
      <c r="BP10" s="6" t="s">
        <v>28</v>
      </c>
      <c r="BQ10" s="6" t="s">
        <v>28</v>
      </c>
      <c r="BR10" s="12" t="s">
        <v>28</v>
      </c>
      <c r="BS10" s="12" t="s">
        <v>28</v>
      </c>
      <c r="BT10" s="12" t="s">
        <v>28</v>
      </c>
      <c r="BU10" s="12" t="s">
        <v>28</v>
      </c>
      <c r="BV10">
        <v>3</v>
      </c>
      <c r="BW10">
        <v>155.19999999999999</v>
      </c>
      <c r="BX10">
        <v>218.4</v>
      </c>
      <c r="BY10">
        <v>223.6</v>
      </c>
    </row>
    <row r="11" spans="1:77" x14ac:dyDescent="0.3">
      <c r="A11" t="s">
        <v>32</v>
      </c>
      <c r="B11">
        <v>852</v>
      </c>
      <c r="C11" s="6">
        <v>243854</v>
      </c>
      <c r="D11" s="103">
        <v>3.8464313293000001</v>
      </c>
      <c r="E11" s="21">
        <v>3.3503041370000002</v>
      </c>
      <c r="F11" s="21">
        <v>4.4160271324</v>
      </c>
      <c r="G11" s="21">
        <v>0.1342030146</v>
      </c>
      <c r="H11" s="21">
        <v>3.4938938873000001</v>
      </c>
      <c r="I11" s="21">
        <v>3.2669916658</v>
      </c>
      <c r="J11" s="21">
        <v>3.7365551384</v>
      </c>
      <c r="K11" s="21">
        <v>1.1112958885999999</v>
      </c>
      <c r="L11" s="21">
        <v>0.96795676159999999</v>
      </c>
      <c r="M11" s="21">
        <v>1.2758612792999999</v>
      </c>
      <c r="N11" s="24" t="s">
        <v>28</v>
      </c>
      <c r="O11" t="s">
        <v>28</v>
      </c>
      <c r="P11" t="s">
        <v>28</v>
      </c>
      <c r="Q11" t="s">
        <v>28</v>
      </c>
      <c r="R11" t="s">
        <v>28</v>
      </c>
      <c r="S11">
        <v>1106</v>
      </c>
      <c r="T11">
        <v>254486</v>
      </c>
      <c r="U11" s="103">
        <v>4.5141078111999997</v>
      </c>
      <c r="V11">
        <v>3.9531001893000002</v>
      </c>
      <c r="W11">
        <v>5.1547313133000001</v>
      </c>
      <c r="X11">
        <v>4.9324298000000003E-2</v>
      </c>
      <c r="Y11">
        <v>4.3460151050000002</v>
      </c>
      <c r="Z11">
        <v>4.0972857079000002</v>
      </c>
      <c r="AA11">
        <v>4.6098438427000001</v>
      </c>
      <c r="AB11">
        <v>1.1423654540999999</v>
      </c>
      <c r="AC11">
        <v>1.0003937171999999</v>
      </c>
      <c r="AD11">
        <v>1.3044852325</v>
      </c>
      <c r="AE11" t="s">
        <v>28</v>
      </c>
      <c r="AF11" t="s">
        <v>28</v>
      </c>
      <c r="AG11" t="s">
        <v>28</v>
      </c>
      <c r="AH11" t="s">
        <v>28</v>
      </c>
      <c r="AI11" t="s">
        <v>28</v>
      </c>
      <c r="AJ11">
        <v>1145</v>
      </c>
      <c r="AK11">
        <v>258131</v>
      </c>
      <c r="AL11" s="103">
        <v>4.6193371153999996</v>
      </c>
      <c r="AM11">
        <v>4.0475028549000003</v>
      </c>
      <c r="AN11">
        <v>5.2719605522000004</v>
      </c>
      <c r="AO11">
        <v>1.1634188999999999E-3</v>
      </c>
      <c r="AP11">
        <v>4.4357322444999996</v>
      </c>
      <c r="AQ11">
        <v>4.1861039988000002</v>
      </c>
      <c r="AR11">
        <v>4.7002464703999998</v>
      </c>
      <c r="AS11">
        <v>1.2448027041</v>
      </c>
      <c r="AT11">
        <v>1.0907068205999999</v>
      </c>
      <c r="AU11">
        <v>1.4206693704</v>
      </c>
      <c r="AV11" t="s">
        <v>28</v>
      </c>
      <c r="AW11" t="s">
        <v>28</v>
      </c>
      <c r="AX11" t="s">
        <v>28</v>
      </c>
      <c r="AY11" t="s">
        <v>28</v>
      </c>
      <c r="AZ11" t="s">
        <v>28</v>
      </c>
      <c r="BA11" t="s">
        <v>28</v>
      </c>
      <c r="BB11" t="s">
        <v>28</v>
      </c>
      <c r="BC11" t="s">
        <v>28</v>
      </c>
      <c r="BD11" t="s">
        <v>28</v>
      </c>
      <c r="BE11" t="s">
        <v>28</v>
      </c>
      <c r="BF11" t="s">
        <v>28</v>
      </c>
      <c r="BG11" t="s">
        <v>28</v>
      </c>
      <c r="BH11" t="s">
        <v>28</v>
      </c>
      <c r="BI11" t="s">
        <v>28</v>
      </c>
      <c r="BJ11" t="s">
        <v>28</v>
      </c>
      <c r="BK11" t="s">
        <v>28</v>
      </c>
      <c r="BL11" t="s">
        <v>28</v>
      </c>
      <c r="BM11">
        <v>3</v>
      </c>
      <c r="BN11" s="6" t="s">
        <v>28</v>
      </c>
      <c r="BO11" s="6" t="s">
        <v>28</v>
      </c>
      <c r="BP11" s="6" t="s">
        <v>28</v>
      </c>
      <c r="BQ11" s="6" t="s">
        <v>28</v>
      </c>
      <c r="BR11" s="12" t="s">
        <v>28</v>
      </c>
      <c r="BS11" s="12" t="s">
        <v>28</v>
      </c>
      <c r="BT11" s="12" t="s">
        <v>28</v>
      </c>
      <c r="BU11" s="12" t="s">
        <v>28</v>
      </c>
      <c r="BV11">
        <v>3</v>
      </c>
      <c r="BW11">
        <v>170.4</v>
      </c>
      <c r="BX11">
        <v>221.2</v>
      </c>
      <c r="BY11">
        <v>229</v>
      </c>
    </row>
    <row r="12" spans="1:77" x14ac:dyDescent="0.3">
      <c r="A12" t="s">
        <v>33</v>
      </c>
      <c r="B12">
        <v>725</v>
      </c>
      <c r="C12" s="6">
        <v>215574</v>
      </c>
      <c r="D12" s="103">
        <v>3.939043222</v>
      </c>
      <c r="E12" s="21">
        <v>3.4155440183999999</v>
      </c>
      <c r="F12" s="21">
        <v>4.5427789601999997</v>
      </c>
      <c r="G12" s="21">
        <v>7.5501097200000006E-2</v>
      </c>
      <c r="H12" s="21">
        <v>3.3631142902</v>
      </c>
      <c r="I12" s="21">
        <v>3.1270065771</v>
      </c>
      <c r="J12" s="21">
        <v>3.6170495488999999</v>
      </c>
      <c r="K12" s="21">
        <v>1.1380529543</v>
      </c>
      <c r="L12" s="21">
        <v>0.98680561280000001</v>
      </c>
      <c r="M12" s="21">
        <v>1.3124819213000001</v>
      </c>
      <c r="N12" s="24" t="s">
        <v>28</v>
      </c>
      <c r="O12" t="s">
        <v>28</v>
      </c>
      <c r="P12" t="s">
        <v>28</v>
      </c>
      <c r="Q12" t="s">
        <v>28</v>
      </c>
      <c r="R12" t="s">
        <v>28</v>
      </c>
      <c r="S12">
        <v>996</v>
      </c>
      <c r="T12">
        <v>237673</v>
      </c>
      <c r="U12" s="103">
        <v>4.6175696630000003</v>
      </c>
      <c r="V12">
        <v>4.0324543887999997</v>
      </c>
      <c r="W12">
        <v>5.2875860548000002</v>
      </c>
      <c r="X12" s="4">
        <v>2.4249115299999999E-2</v>
      </c>
      <c r="Y12">
        <v>4.1906316661999998</v>
      </c>
      <c r="Z12">
        <v>3.9382940325</v>
      </c>
      <c r="AA12">
        <v>4.4591372854999998</v>
      </c>
      <c r="AB12">
        <v>1.1685480908999999</v>
      </c>
      <c r="AC12">
        <v>1.0204755362</v>
      </c>
      <c r="AD12">
        <v>1.3381061989</v>
      </c>
      <c r="AE12" t="s">
        <v>28</v>
      </c>
      <c r="AF12" t="s">
        <v>28</v>
      </c>
      <c r="AG12" t="s">
        <v>28</v>
      </c>
      <c r="AH12" t="s">
        <v>28</v>
      </c>
      <c r="AI12" t="s">
        <v>28</v>
      </c>
      <c r="AJ12">
        <v>994</v>
      </c>
      <c r="AK12">
        <v>251473</v>
      </c>
      <c r="AL12" s="103">
        <v>4.2992191275999998</v>
      </c>
      <c r="AM12">
        <v>3.7568364016000002</v>
      </c>
      <c r="AN12">
        <v>4.9199068395000003</v>
      </c>
      <c r="AO12">
        <v>3.24540325E-2</v>
      </c>
      <c r="AP12">
        <v>3.9527106289999998</v>
      </c>
      <c r="AQ12">
        <v>3.7144673736999998</v>
      </c>
      <c r="AR12">
        <v>4.2062346346000004</v>
      </c>
      <c r="AS12">
        <v>1.1585384356999999</v>
      </c>
      <c r="AT12">
        <v>1.0123790480999999</v>
      </c>
      <c r="AU12">
        <v>1.3257991753</v>
      </c>
      <c r="AV12" t="s">
        <v>28</v>
      </c>
      <c r="AW12" t="s">
        <v>28</v>
      </c>
      <c r="AX12" t="s">
        <v>28</v>
      </c>
      <c r="AY12" t="s">
        <v>28</v>
      </c>
      <c r="AZ12" t="s">
        <v>28</v>
      </c>
      <c r="BA12" t="s">
        <v>28</v>
      </c>
      <c r="BB12" t="s">
        <v>28</v>
      </c>
      <c r="BC12" t="s">
        <v>28</v>
      </c>
      <c r="BD12" t="s">
        <v>28</v>
      </c>
      <c r="BE12" t="s">
        <v>28</v>
      </c>
      <c r="BF12" t="s">
        <v>28</v>
      </c>
      <c r="BG12" t="s">
        <v>28</v>
      </c>
      <c r="BH12" t="s">
        <v>28</v>
      </c>
      <c r="BI12" t="s">
        <v>28</v>
      </c>
      <c r="BJ12" t="s">
        <v>28</v>
      </c>
      <c r="BK12" t="s">
        <v>28</v>
      </c>
      <c r="BL12" t="s">
        <v>28</v>
      </c>
      <c r="BM12" t="s">
        <v>28</v>
      </c>
      <c r="BN12" s="6" t="s">
        <v>28</v>
      </c>
      <c r="BO12" s="6" t="s">
        <v>28</v>
      </c>
      <c r="BP12" s="6" t="s">
        <v>28</v>
      </c>
      <c r="BQ12" s="6" t="s">
        <v>28</v>
      </c>
      <c r="BR12" s="12" t="s">
        <v>28</v>
      </c>
      <c r="BS12" s="12" t="s">
        <v>28</v>
      </c>
      <c r="BT12" s="12" t="s">
        <v>28</v>
      </c>
      <c r="BU12" s="12" t="s">
        <v>28</v>
      </c>
      <c r="BV12" t="s">
        <v>28</v>
      </c>
      <c r="BW12">
        <v>145</v>
      </c>
      <c r="BX12">
        <v>199.2</v>
      </c>
      <c r="BY12">
        <v>198.8</v>
      </c>
    </row>
    <row r="13" spans="1:77" x14ac:dyDescent="0.3">
      <c r="A13" t="s">
        <v>40</v>
      </c>
      <c r="B13">
        <v>662</v>
      </c>
      <c r="C13" s="6">
        <v>225302</v>
      </c>
      <c r="D13" s="103">
        <v>3.7801419280999999</v>
      </c>
      <c r="E13" s="21">
        <v>3.2668871586999999</v>
      </c>
      <c r="F13" s="21">
        <v>4.3740332317000004</v>
      </c>
      <c r="G13" s="21">
        <v>0.23646112729999999</v>
      </c>
      <c r="H13" s="21">
        <v>2.9382783997000002</v>
      </c>
      <c r="I13" s="21">
        <v>2.7227643462</v>
      </c>
      <c r="J13" s="21">
        <v>3.1708509647000001</v>
      </c>
      <c r="K13" s="21">
        <v>1.0921438142</v>
      </c>
      <c r="L13" s="21">
        <v>0.9438562546</v>
      </c>
      <c r="M13" s="21">
        <v>1.2637285657999999</v>
      </c>
      <c r="N13" s="24" t="s">
        <v>28</v>
      </c>
      <c r="O13" t="s">
        <v>28</v>
      </c>
      <c r="P13" t="s">
        <v>28</v>
      </c>
      <c r="Q13" t="s">
        <v>28</v>
      </c>
      <c r="R13" t="s">
        <v>28</v>
      </c>
      <c r="S13">
        <v>855</v>
      </c>
      <c r="T13">
        <v>240759</v>
      </c>
      <c r="U13" s="103">
        <v>4.304262778</v>
      </c>
      <c r="V13">
        <v>3.7405663125999999</v>
      </c>
      <c r="W13">
        <v>4.9529072641000003</v>
      </c>
      <c r="X13" s="4">
        <v>0.23254679559999999</v>
      </c>
      <c r="Y13">
        <v>3.5512691113999999</v>
      </c>
      <c r="Z13">
        <v>3.3210323447999999</v>
      </c>
      <c r="AA13">
        <v>3.7974674717000001</v>
      </c>
      <c r="AB13">
        <v>1.0892608924</v>
      </c>
      <c r="AC13">
        <v>0.9466087017</v>
      </c>
      <c r="AD13">
        <v>1.2534105061</v>
      </c>
      <c r="AE13" t="s">
        <v>28</v>
      </c>
      <c r="AF13" t="s">
        <v>28</v>
      </c>
      <c r="AG13" t="s">
        <v>28</v>
      </c>
      <c r="AH13" t="s">
        <v>28</v>
      </c>
      <c r="AI13" t="s">
        <v>28</v>
      </c>
      <c r="AJ13">
        <v>960</v>
      </c>
      <c r="AK13">
        <v>255580</v>
      </c>
      <c r="AL13" s="103">
        <v>4.4113038779</v>
      </c>
      <c r="AM13">
        <v>3.8441764543999999</v>
      </c>
      <c r="AN13">
        <v>5.0620990305999998</v>
      </c>
      <c r="AO13" s="4">
        <v>1.3796285300000001E-2</v>
      </c>
      <c r="AP13">
        <v>3.756162454</v>
      </c>
      <c r="AQ13">
        <v>3.5259159507</v>
      </c>
      <c r="AR13">
        <v>4.0014443276999998</v>
      </c>
      <c r="AS13">
        <v>1.1887426396</v>
      </c>
      <c r="AT13">
        <v>1.035915138</v>
      </c>
      <c r="AU13">
        <v>1.3641166263</v>
      </c>
      <c r="AV13" t="s">
        <v>28</v>
      </c>
      <c r="AW13" t="s">
        <v>28</v>
      </c>
      <c r="AX13" t="s">
        <v>28</v>
      </c>
      <c r="AY13" t="s">
        <v>28</v>
      </c>
      <c r="AZ13" t="s">
        <v>28</v>
      </c>
      <c r="BA13" t="s">
        <v>28</v>
      </c>
      <c r="BB13" t="s">
        <v>28</v>
      </c>
      <c r="BC13" t="s">
        <v>28</v>
      </c>
      <c r="BD13" t="s">
        <v>28</v>
      </c>
      <c r="BE13" t="s">
        <v>28</v>
      </c>
      <c r="BF13" t="s">
        <v>28</v>
      </c>
      <c r="BG13" t="s">
        <v>28</v>
      </c>
      <c r="BH13" t="s">
        <v>28</v>
      </c>
      <c r="BI13" t="s">
        <v>28</v>
      </c>
      <c r="BJ13" t="s">
        <v>28</v>
      </c>
      <c r="BK13" t="s">
        <v>28</v>
      </c>
      <c r="BL13" t="s">
        <v>28</v>
      </c>
      <c r="BM13" t="s">
        <v>28</v>
      </c>
      <c r="BN13" s="6" t="s">
        <v>28</v>
      </c>
      <c r="BO13" s="6" t="s">
        <v>28</v>
      </c>
      <c r="BP13" s="6" t="s">
        <v>28</v>
      </c>
      <c r="BQ13" s="6" t="s">
        <v>28</v>
      </c>
      <c r="BR13" s="12" t="s">
        <v>28</v>
      </c>
      <c r="BS13" s="12" t="s">
        <v>28</v>
      </c>
      <c r="BT13" s="12" t="s">
        <v>28</v>
      </c>
      <c r="BU13" s="12" t="s">
        <v>28</v>
      </c>
      <c r="BV13" t="s">
        <v>28</v>
      </c>
      <c r="BW13">
        <v>132.4</v>
      </c>
      <c r="BX13">
        <v>171</v>
      </c>
      <c r="BY13">
        <v>192</v>
      </c>
    </row>
    <row r="14" spans="1:77" x14ac:dyDescent="0.3">
      <c r="A14" t="s">
        <v>41</v>
      </c>
      <c r="B14">
        <v>1228</v>
      </c>
      <c r="C14" s="6">
        <v>328459</v>
      </c>
      <c r="D14" s="103">
        <v>4.4421049439000004</v>
      </c>
      <c r="E14" s="21">
        <v>3.8980396596000002</v>
      </c>
      <c r="F14" s="21">
        <v>5.0621076375999996</v>
      </c>
      <c r="G14" s="21">
        <v>1.8189559999999999E-4</v>
      </c>
      <c r="H14" s="21">
        <v>3.7386705799</v>
      </c>
      <c r="I14" s="21">
        <v>3.5353049509000001</v>
      </c>
      <c r="J14" s="21">
        <v>3.9537346562</v>
      </c>
      <c r="K14" s="21">
        <v>1.2833955785</v>
      </c>
      <c r="L14" s="21">
        <v>1.1262063655000001</v>
      </c>
      <c r="M14" s="21">
        <v>1.4625243307</v>
      </c>
      <c r="N14" s="24" t="s">
        <v>465</v>
      </c>
      <c r="O14">
        <v>0.77086038010000002</v>
      </c>
      <c r="P14">
        <v>0.69033836329999998</v>
      </c>
      <c r="Q14">
        <v>0.86077459590000005</v>
      </c>
      <c r="R14" s="4">
        <v>3.7752992000000002E-6</v>
      </c>
      <c r="S14">
        <v>1450</v>
      </c>
      <c r="T14">
        <v>344925</v>
      </c>
      <c r="U14" s="103">
        <v>4.8505318722000004</v>
      </c>
      <c r="V14">
        <v>4.2692244418999996</v>
      </c>
      <c r="W14">
        <v>5.5109914607999997</v>
      </c>
      <c r="X14">
        <v>1.6485296999999999E-3</v>
      </c>
      <c r="Y14">
        <v>4.2038124229999996</v>
      </c>
      <c r="Z14">
        <v>3.9929114737</v>
      </c>
      <c r="AA14">
        <v>4.4258529157000002</v>
      </c>
      <c r="AB14">
        <v>1.2275028149</v>
      </c>
      <c r="AC14">
        <v>1.0803938945</v>
      </c>
      <c r="AD14">
        <v>1.3946424246</v>
      </c>
      <c r="AE14" t="s">
        <v>45</v>
      </c>
      <c r="AF14">
        <v>0.74734589760000003</v>
      </c>
      <c r="AG14">
        <v>0.67166099700000004</v>
      </c>
      <c r="AH14">
        <v>0.83155921369999997</v>
      </c>
      <c r="AI14" s="4">
        <v>9.0017464999999997E-8</v>
      </c>
      <c r="AJ14">
        <v>1477</v>
      </c>
      <c r="AK14">
        <v>383738</v>
      </c>
      <c r="AL14" s="103">
        <v>4.2732800635999997</v>
      </c>
      <c r="AM14">
        <v>3.7637304225000001</v>
      </c>
      <c r="AN14">
        <v>4.8518146763000001</v>
      </c>
      <c r="AO14">
        <v>2.93927722E-2</v>
      </c>
      <c r="AP14">
        <v>3.8489802938</v>
      </c>
      <c r="AQ14">
        <v>3.6576091736</v>
      </c>
      <c r="AR14">
        <v>4.0503642130999999</v>
      </c>
      <c r="AS14">
        <v>1.1515484680000001</v>
      </c>
      <c r="AT14">
        <v>1.0142368246</v>
      </c>
      <c r="AU14">
        <v>1.3074499388</v>
      </c>
      <c r="AV14" t="s">
        <v>242</v>
      </c>
      <c r="AW14">
        <v>0.74472511969999999</v>
      </c>
      <c r="AX14">
        <v>0.66949947440000002</v>
      </c>
      <c r="AY14">
        <v>0.82840319529999995</v>
      </c>
      <c r="AZ14" s="4">
        <v>5.7954802000000002E-8</v>
      </c>
      <c r="BA14" t="s">
        <v>243</v>
      </c>
      <c r="BB14">
        <v>0.96356996409999995</v>
      </c>
      <c r="BC14">
        <v>0.98951650849999995</v>
      </c>
      <c r="BD14">
        <v>0.62953118379999995</v>
      </c>
      <c r="BE14">
        <v>1.5553525318000001</v>
      </c>
      <c r="BF14" t="s">
        <v>239</v>
      </c>
      <c r="BG14">
        <v>0.69240309779999998</v>
      </c>
      <c r="BH14">
        <v>0.9112505219</v>
      </c>
      <c r="BI14">
        <v>0.57499608489999998</v>
      </c>
      <c r="BJ14">
        <v>1.4441446393999999</v>
      </c>
      <c r="BK14">
        <v>1</v>
      </c>
      <c r="BL14">
        <v>2</v>
      </c>
      <c r="BM14" t="s">
        <v>28</v>
      </c>
      <c r="BN14" s="6" t="s">
        <v>268</v>
      </c>
      <c r="BO14" s="6" t="s">
        <v>268</v>
      </c>
      <c r="BP14" s="6" t="s">
        <v>268</v>
      </c>
      <c r="BQ14" s="6" t="s">
        <v>28</v>
      </c>
      <c r="BR14" s="12" t="s">
        <v>28</v>
      </c>
      <c r="BS14" s="12" t="s">
        <v>28</v>
      </c>
      <c r="BT14" s="12" t="s">
        <v>28</v>
      </c>
      <c r="BU14" s="12" t="s">
        <v>28</v>
      </c>
      <c r="BV14" t="s">
        <v>438</v>
      </c>
      <c r="BW14">
        <v>245.6</v>
      </c>
      <c r="BX14">
        <v>290</v>
      </c>
      <c r="BY14">
        <v>295.39999999999998</v>
      </c>
    </row>
    <row r="15" spans="1:77" x14ac:dyDescent="0.3">
      <c r="A15" t="s">
        <v>34</v>
      </c>
      <c r="B15">
        <v>1180</v>
      </c>
      <c r="C15" s="6">
        <v>350597</v>
      </c>
      <c r="D15" s="103">
        <v>4.0456652338000003</v>
      </c>
      <c r="E15" s="21">
        <v>3.5454709374000002</v>
      </c>
      <c r="F15" s="21">
        <v>4.6164268365999996</v>
      </c>
      <c r="G15" s="21">
        <v>2.0494966199999999E-2</v>
      </c>
      <c r="H15" s="21">
        <v>3.3656876698999998</v>
      </c>
      <c r="I15" s="21">
        <v>3.1790281734999999</v>
      </c>
      <c r="J15" s="21">
        <v>3.5633070463999998</v>
      </c>
      <c r="K15" s="21">
        <v>1.1688577686999999</v>
      </c>
      <c r="L15" s="21">
        <v>1.0243435898</v>
      </c>
      <c r="M15" s="21">
        <v>1.3337599776</v>
      </c>
      <c r="N15" s="24" t="s">
        <v>28</v>
      </c>
      <c r="O15" t="s">
        <v>28</v>
      </c>
      <c r="P15" t="s">
        <v>28</v>
      </c>
      <c r="Q15" t="s">
        <v>28</v>
      </c>
      <c r="R15" t="s">
        <v>28</v>
      </c>
      <c r="S15">
        <v>1384</v>
      </c>
      <c r="T15">
        <v>368046</v>
      </c>
      <c r="U15" s="103">
        <v>4.4988791900000002</v>
      </c>
      <c r="V15">
        <v>3.9553173898999998</v>
      </c>
      <c r="W15">
        <v>5.1171402876999998</v>
      </c>
      <c r="X15" s="4">
        <v>4.8326026000000001E-2</v>
      </c>
      <c r="Y15">
        <v>3.7603995153000001</v>
      </c>
      <c r="Z15">
        <v>3.5674142995000002</v>
      </c>
      <c r="AA15">
        <v>3.9638245876</v>
      </c>
      <c r="AB15">
        <v>1.1385116138</v>
      </c>
      <c r="AC15">
        <v>1.0009548144</v>
      </c>
      <c r="AD15">
        <v>1.2949722366</v>
      </c>
      <c r="AE15" t="s">
        <v>28</v>
      </c>
      <c r="AF15" t="s">
        <v>28</v>
      </c>
      <c r="AG15" t="s">
        <v>28</v>
      </c>
      <c r="AH15" t="s">
        <v>28</v>
      </c>
      <c r="AI15" t="s">
        <v>28</v>
      </c>
      <c r="AJ15">
        <v>1471</v>
      </c>
      <c r="AK15">
        <v>405094</v>
      </c>
      <c r="AL15" s="103">
        <v>4.2636456745000002</v>
      </c>
      <c r="AM15">
        <v>3.7527095376999999</v>
      </c>
      <c r="AN15">
        <v>4.8441464106999996</v>
      </c>
      <c r="AO15" s="4">
        <v>3.3007129199999999E-2</v>
      </c>
      <c r="AP15">
        <v>3.6312559553999999</v>
      </c>
      <c r="AQ15">
        <v>3.4503515617999998</v>
      </c>
      <c r="AR15">
        <v>3.8216452954000002</v>
      </c>
      <c r="AS15">
        <v>1.1489522268000001</v>
      </c>
      <c r="AT15">
        <v>1.0112669553</v>
      </c>
      <c r="AU15">
        <v>1.3053835216</v>
      </c>
      <c r="AV15" t="s">
        <v>28</v>
      </c>
      <c r="AW15" t="s">
        <v>28</v>
      </c>
      <c r="AX15" t="s">
        <v>28</v>
      </c>
      <c r="AY15" t="s">
        <v>28</v>
      </c>
      <c r="AZ15" t="s">
        <v>28</v>
      </c>
      <c r="BA15" t="s">
        <v>28</v>
      </c>
      <c r="BB15" t="s">
        <v>28</v>
      </c>
      <c r="BC15" t="s">
        <v>28</v>
      </c>
      <c r="BD15" t="s">
        <v>28</v>
      </c>
      <c r="BE15" t="s">
        <v>28</v>
      </c>
      <c r="BF15" t="s">
        <v>28</v>
      </c>
      <c r="BG15" t="s">
        <v>28</v>
      </c>
      <c r="BH15" t="s">
        <v>28</v>
      </c>
      <c r="BI15" t="s">
        <v>28</v>
      </c>
      <c r="BJ15" t="s">
        <v>28</v>
      </c>
      <c r="BK15" t="s">
        <v>28</v>
      </c>
      <c r="BL15" t="s">
        <v>28</v>
      </c>
      <c r="BM15" t="s">
        <v>28</v>
      </c>
      <c r="BN15" s="6" t="s">
        <v>28</v>
      </c>
      <c r="BO15" s="6" t="s">
        <v>28</v>
      </c>
      <c r="BP15" s="6" t="s">
        <v>28</v>
      </c>
      <c r="BQ15" s="6" t="s">
        <v>28</v>
      </c>
      <c r="BR15" s="12" t="s">
        <v>28</v>
      </c>
      <c r="BS15" s="12" t="s">
        <v>28</v>
      </c>
      <c r="BT15" s="12" t="s">
        <v>28</v>
      </c>
      <c r="BU15" s="12" t="s">
        <v>28</v>
      </c>
      <c r="BV15" t="s">
        <v>28</v>
      </c>
      <c r="BW15">
        <v>236</v>
      </c>
      <c r="BX15">
        <v>276.8</v>
      </c>
      <c r="BY15">
        <v>294.2</v>
      </c>
    </row>
    <row r="16" spans="1:77" x14ac:dyDescent="0.3">
      <c r="A16" t="s">
        <v>35</v>
      </c>
      <c r="B16">
        <v>1131</v>
      </c>
      <c r="C16" s="6">
        <v>357222</v>
      </c>
      <c r="D16" s="103">
        <v>3.7298787448000001</v>
      </c>
      <c r="E16" s="21">
        <v>3.2647858557</v>
      </c>
      <c r="F16" s="21">
        <v>4.2612275552999996</v>
      </c>
      <c r="G16" s="21">
        <v>0.27126407400000002</v>
      </c>
      <c r="H16" s="21">
        <v>3.1660983925999999</v>
      </c>
      <c r="I16" s="21">
        <v>2.9868532500999998</v>
      </c>
      <c r="J16" s="21">
        <v>3.3561002807999998</v>
      </c>
      <c r="K16" s="21">
        <v>1.077621972</v>
      </c>
      <c r="L16" s="21">
        <v>0.94324915440000001</v>
      </c>
      <c r="M16" s="21">
        <v>1.2311371912</v>
      </c>
      <c r="N16" s="24" t="s">
        <v>28</v>
      </c>
      <c r="O16" t="s">
        <v>28</v>
      </c>
      <c r="P16" t="s">
        <v>28</v>
      </c>
      <c r="Q16" t="s">
        <v>28</v>
      </c>
      <c r="R16" t="s">
        <v>28</v>
      </c>
      <c r="S16">
        <v>1511</v>
      </c>
      <c r="T16">
        <v>392578</v>
      </c>
      <c r="U16" s="103">
        <v>4.3324783142000003</v>
      </c>
      <c r="V16">
        <v>3.8113668867000001</v>
      </c>
      <c r="W16">
        <v>4.9248390147999999</v>
      </c>
      <c r="X16" s="4">
        <v>0.159260396</v>
      </c>
      <c r="Y16">
        <v>3.8489166483999999</v>
      </c>
      <c r="Z16">
        <v>3.6596598553000002</v>
      </c>
      <c r="AA16">
        <v>4.0479607265000004</v>
      </c>
      <c r="AB16">
        <v>1.0964012744</v>
      </c>
      <c r="AC16">
        <v>0.96452589229999997</v>
      </c>
      <c r="AD16">
        <v>1.2463073974000001</v>
      </c>
      <c r="AE16" t="s">
        <v>28</v>
      </c>
      <c r="AF16" t="s">
        <v>28</v>
      </c>
      <c r="AG16" t="s">
        <v>28</v>
      </c>
      <c r="AH16" t="s">
        <v>28</v>
      </c>
      <c r="AI16" t="s">
        <v>28</v>
      </c>
      <c r="AJ16">
        <v>1390</v>
      </c>
      <c r="AK16">
        <v>413483</v>
      </c>
      <c r="AL16" s="103">
        <v>3.6478605911000002</v>
      </c>
      <c r="AM16">
        <v>3.2072320027000001</v>
      </c>
      <c r="AN16">
        <v>4.1490253528999999</v>
      </c>
      <c r="AO16" s="4">
        <v>0.79420355139999999</v>
      </c>
      <c r="AP16">
        <v>3.3616859701999999</v>
      </c>
      <c r="AQ16">
        <v>3.1895259362999999</v>
      </c>
      <c r="AR16">
        <v>3.5431386317000002</v>
      </c>
      <c r="AS16">
        <v>0.98301263029999997</v>
      </c>
      <c r="AT16">
        <v>0.86427358949999999</v>
      </c>
      <c r="AU16">
        <v>1.1180647459999999</v>
      </c>
      <c r="AV16" t="s">
        <v>28</v>
      </c>
      <c r="AW16" t="s">
        <v>28</v>
      </c>
      <c r="AX16" t="s">
        <v>28</v>
      </c>
      <c r="AY16" t="s">
        <v>28</v>
      </c>
      <c r="AZ16" t="s">
        <v>28</v>
      </c>
      <c r="BA16" t="s">
        <v>28</v>
      </c>
      <c r="BB16" t="s">
        <v>28</v>
      </c>
      <c r="BC16" t="s">
        <v>28</v>
      </c>
      <c r="BD16" t="s">
        <v>28</v>
      </c>
      <c r="BE16" t="s">
        <v>28</v>
      </c>
      <c r="BF16" t="s">
        <v>28</v>
      </c>
      <c r="BG16" t="s">
        <v>28</v>
      </c>
      <c r="BH16" t="s">
        <v>28</v>
      </c>
      <c r="BI16" t="s">
        <v>28</v>
      </c>
      <c r="BJ16" t="s">
        <v>28</v>
      </c>
      <c r="BK16" t="s">
        <v>28</v>
      </c>
      <c r="BL16" t="s">
        <v>28</v>
      </c>
      <c r="BM16" t="s">
        <v>28</v>
      </c>
      <c r="BN16" s="6" t="s">
        <v>28</v>
      </c>
      <c r="BO16" s="6" t="s">
        <v>28</v>
      </c>
      <c r="BP16" s="6" t="s">
        <v>28</v>
      </c>
      <c r="BQ16" s="6" t="s">
        <v>28</v>
      </c>
      <c r="BR16" s="12" t="s">
        <v>28</v>
      </c>
      <c r="BS16" s="12" t="s">
        <v>28</v>
      </c>
      <c r="BT16" s="12" t="s">
        <v>28</v>
      </c>
      <c r="BU16" s="12" t="s">
        <v>28</v>
      </c>
      <c r="BV16" t="s">
        <v>28</v>
      </c>
      <c r="BW16">
        <v>226.2</v>
      </c>
      <c r="BX16">
        <v>302.2</v>
      </c>
      <c r="BY16">
        <v>278</v>
      </c>
    </row>
    <row r="17" spans="1:77" x14ac:dyDescent="0.3">
      <c r="A17" t="s">
        <v>36</v>
      </c>
      <c r="B17">
        <v>1064</v>
      </c>
      <c r="C17" s="6">
        <v>369709</v>
      </c>
      <c r="D17" s="103">
        <v>3.4396470256999998</v>
      </c>
      <c r="E17" s="21">
        <v>3.0036369003000001</v>
      </c>
      <c r="F17" s="21">
        <v>3.9389486993</v>
      </c>
      <c r="G17" s="21">
        <v>0.9279883189</v>
      </c>
      <c r="H17" s="21">
        <v>2.8779391359000002</v>
      </c>
      <c r="I17" s="21">
        <v>2.7101064351000002</v>
      </c>
      <c r="J17" s="21">
        <v>3.0561654564</v>
      </c>
      <c r="K17" s="21">
        <v>0.9937693594</v>
      </c>
      <c r="L17" s="21">
        <v>0.86779901999999998</v>
      </c>
      <c r="M17" s="21">
        <v>1.1380256451999999</v>
      </c>
      <c r="N17" s="24" t="s">
        <v>28</v>
      </c>
      <c r="O17" t="s">
        <v>28</v>
      </c>
      <c r="P17" t="s">
        <v>28</v>
      </c>
      <c r="Q17" t="s">
        <v>28</v>
      </c>
      <c r="R17" t="s">
        <v>28</v>
      </c>
      <c r="S17">
        <v>1315</v>
      </c>
      <c r="T17">
        <v>396832</v>
      </c>
      <c r="U17" s="103">
        <v>3.7762460108</v>
      </c>
      <c r="V17">
        <v>3.3149019334999998</v>
      </c>
      <c r="W17">
        <v>4.3017966202000002</v>
      </c>
      <c r="X17" s="4">
        <v>0.49490272159999998</v>
      </c>
      <c r="Y17">
        <v>3.3137448592999998</v>
      </c>
      <c r="Z17">
        <v>3.1393953950000002</v>
      </c>
      <c r="AA17">
        <v>3.4977769955000002</v>
      </c>
      <c r="AB17">
        <v>0.95563800629999995</v>
      </c>
      <c r="AC17">
        <v>0.83888768520000001</v>
      </c>
      <c r="AD17">
        <v>1.0886367927</v>
      </c>
      <c r="AE17" t="s">
        <v>28</v>
      </c>
      <c r="AF17" t="s">
        <v>28</v>
      </c>
      <c r="AG17" t="s">
        <v>28</v>
      </c>
      <c r="AH17" t="s">
        <v>28</v>
      </c>
      <c r="AI17" t="s">
        <v>28</v>
      </c>
      <c r="AJ17">
        <v>1322</v>
      </c>
      <c r="AK17">
        <v>417357</v>
      </c>
      <c r="AL17" s="103">
        <v>3.5125537759999998</v>
      </c>
      <c r="AM17">
        <v>3.0852167085</v>
      </c>
      <c r="AN17">
        <v>3.9990818133000001</v>
      </c>
      <c r="AO17" s="4">
        <v>0.40656652729999998</v>
      </c>
      <c r="AP17">
        <v>3.1675519998000001</v>
      </c>
      <c r="AQ17">
        <v>3.0013243418000002</v>
      </c>
      <c r="AR17">
        <v>3.3429861384000001</v>
      </c>
      <c r="AS17">
        <v>0.94655062609999996</v>
      </c>
      <c r="AT17">
        <v>0.8313933375</v>
      </c>
      <c r="AU17">
        <v>1.0776584888</v>
      </c>
      <c r="AV17" t="s">
        <v>28</v>
      </c>
      <c r="AW17" t="s">
        <v>28</v>
      </c>
      <c r="AX17" t="s">
        <v>28</v>
      </c>
      <c r="AY17" t="s">
        <v>28</v>
      </c>
      <c r="AZ17" t="s">
        <v>28</v>
      </c>
      <c r="BA17" t="s">
        <v>28</v>
      </c>
      <c r="BB17" t="s">
        <v>28</v>
      </c>
      <c r="BC17" t="s">
        <v>28</v>
      </c>
      <c r="BD17" t="s">
        <v>28</v>
      </c>
      <c r="BE17" t="s">
        <v>28</v>
      </c>
      <c r="BF17" t="s">
        <v>28</v>
      </c>
      <c r="BG17" t="s">
        <v>28</v>
      </c>
      <c r="BH17" t="s">
        <v>28</v>
      </c>
      <c r="BI17" t="s">
        <v>28</v>
      </c>
      <c r="BJ17" t="s">
        <v>28</v>
      </c>
      <c r="BK17" t="s">
        <v>28</v>
      </c>
      <c r="BL17" t="s">
        <v>28</v>
      </c>
      <c r="BM17" t="s">
        <v>28</v>
      </c>
      <c r="BN17" s="6" t="s">
        <v>28</v>
      </c>
      <c r="BO17" s="6" t="s">
        <v>28</v>
      </c>
      <c r="BP17" s="6" t="s">
        <v>28</v>
      </c>
      <c r="BQ17" s="6" t="s">
        <v>28</v>
      </c>
      <c r="BR17" s="12" t="s">
        <v>28</v>
      </c>
      <c r="BS17" s="12" t="s">
        <v>28</v>
      </c>
      <c r="BT17" s="12" t="s">
        <v>28</v>
      </c>
      <c r="BU17" s="12" t="s">
        <v>28</v>
      </c>
      <c r="BV17" t="s">
        <v>28</v>
      </c>
      <c r="BW17">
        <v>212.8</v>
      </c>
      <c r="BX17">
        <v>263</v>
      </c>
      <c r="BY17">
        <v>264.39999999999998</v>
      </c>
    </row>
    <row r="18" spans="1:77" x14ac:dyDescent="0.3">
      <c r="A18" t="s">
        <v>42</v>
      </c>
      <c r="B18">
        <v>1036</v>
      </c>
      <c r="C18" s="6">
        <v>385849</v>
      </c>
      <c r="D18" s="103">
        <v>3.2605467722000001</v>
      </c>
      <c r="E18" s="21">
        <v>2.8461021195999998</v>
      </c>
      <c r="F18" s="21">
        <v>3.7353421653000001</v>
      </c>
      <c r="G18" s="21">
        <v>0.38920229020000002</v>
      </c>
      <c r="H18" s="21">
        <v>2.6849881688999999</v>
      </c>
      <c r="I18" s="21">
        <v>2.5263692765000001</v>
      </c>
      <c r="J18" s="21">
        <v>2.8535659986000002</v>
      </c>
      <c r="K18" s="21">
        <v>0.942024415</v>
      </c>
      <c r="L18" s="21">
        <v>0.82228468759999995</v>
      </c>
      <c r="M18" s="21">
        <v>1.0792004420000001</v>
      </c>
      <c r="N18" s="24" t="s">
        <v>28</v>
      </c>
      <c r="O18" t="s">
        <v>28</v>
      </c>
      <c r="P18" t="s">
        <v>28</v>
      </c>
      <c r="Q18" t="s">
        <v>28</v>
      </c>
      <c r="R18" t="s">
        <v>28</v>
      </c>
      <c r="S18">
        <v>1231</v>
      </c>
      <c r="T18">
        <v>417692</v>
      </c>
      <c r="U18" s="103">
        <v>3.4205336774999999</v>
      </c>
      <c r="V18">
        <v>2.9971498355000001</v>
      </c>
      <c r="W18">
        <v>3.9037256331000001</v>
      </c>
      <c r="X18" s="4">
        <v>3.2309694999999999E-2</v>
      </c>
      <c r="Y18">
        <v>2.9471476590000001</v>
      </c>
      <c r="Z18">
        <v>2.7870271078000002</v>
      </c>
      <c r="AA18">
        <v>3.1164674716</v>
      </c>
      <c r="AB18">
        <v>0.86561944710000005</v>
      </c>
      <c r="AC18">
        <v>0.75847555619999996</v>
      </c>
      <c r="AD18">
        <v>0.98789871490000003</v>
      </c>
      <c r="AE18" t="s">
        <v>28</v>
      </c>
      <c r="AF18" t="s">
        <v>28</v>
      </c>
      <c r="AG18" t="s">
        <v>28</v>
      </c>
      <c r="AH18" t="s">
        <v>28</v>
      </c>
      <c r="AI18" t="s">
        <v>28</v>
      </c>
      <c r="AJ18">
        <v>1179</v>
      </c>
      <c r="AK18">
        <v>435202</v>
      </c>
      <c r="AL18" s="103">
        <v>3.0257596223999998</v>
      </c>
      <c r="AM18">
        <v>2.6523550913</v>
      </c>
      <c r="AN18">
        <v>3.4517328854999998</v>
      </c>
      <c r="AO18" s="4">
        <v>2.3872841E-3</v>
      </c>
      <c r="AP18">
        <v>2.7090868149</v>
      </c>
      <c r="AQ18">
        <v>2.5587801984</v>
      </c>
      <c r="AR18">
        <v>2.8682226691000001</v>
      </c>
      <c r="AS18">
        <v>0.81537105129999998</v>
      </c>
      <c r="AT18">
        <v>0.71474731280000003</v>
      </c>
      <c r="AU18">
        <v>0.93016082659999999</v>
      </c>
      <c r="AV18" t="s">
        <v>28</v>
      </c>
      <c r="AW18" t="s">
        <v>28</v>
      </c>
      <c r="AX18" t="s">
        <v>28</v>
      </c>
      <c r="AY18" t="s">
        <v>28</v>
      </c>
      <c r="AZ18" t="s">
        <v>28</v>
      </c>
      <c r="BA18" t="s">
        <v>28</v>
      </c>
      <c r="BB18" t="s">
        <v>28</v>
      </c>
      <c r="BC18" t="s">
        <v>28</v>
      </c>
      <c r="BD18" t="s">
        <v>28</v>
      </c>
      <c r="BE18" t="s">
        <v>28</v>
      </c>
      <c r="BF18" t="s">
        <v>28</v>
      </c>
      <c r="BG18" t="s">
        <v>28</v>
      </c>
      <c r="BH18" t="s">
        <v>28</v>
      </c>
      <c r="BI18" t="s">
        <v>28</v>
      </c>
      <c r="BJ18" t="s">
        <v>28</v>
      </c>
      <c r="BK18" t="s">
        <v>28</v>
      </c>
      <c r="BL18" t="s">
        <v>28</v>
      </c>
      <c r="BM18">
        <v>3</v>
      </c>
      <c r="BN18" s="6" t="s">
        <v>28</v>
      </c>
      <c r="BO18" s="6" t="s">
        <v>28</v>
      </c>
      <c r="BP18" s="6" t="s">
        <v>28</v>
      </c>
      <c r="BQ18" s="6" t="s">
        <v>28</v>
      </c>
      <c r="BR18" s="12" t="s">
        <v>28</v>
      </c>
      <c r="BS18" s="12" t="s">
        <v>28</v>
      </c>
      <c r="BT18" s="12" t="s">
        <v>28</v>
      </c>
      <c r="BU18" s="12" t="s">
        <v>28</v>
      </c>
      <c r="BV18">
        <v>3</v>
      </c>
      <c r="BW18">
        <v>207.2</v>
      </c>
      <c r="BX18">
        <v>246.2</v>
      </c>
      <c r="BY18">
        <v>235.8</v>
      </c>
    </row>
    <row r="19" spans="1:77" x14ac:dyDescent="0.3">
      <c r="A19" t="s">
        <v>43</v>
      </c>
      <c r="B19">
        <v>9424</v>
      </c>
      <c r="C19" s="6">
        <v>2932618</v>
      </c>
      <c r="D19" s="103">
        <v>3.4612125974999999</v>
      </c>
      <c r="E19" s="21">
        <v>3.0836113418000002</v>
      </c>
      <c r="F19" s="21">
        <v>3.8850527246</v>
      </c>
      <c r="G19" s="21" t="s">
        <v>28</v>
      </c>
      <c r="H19" s="21">
        <v>3.2135109312000001</v>
      </c>
      <c r="I19" s="21">
        <v>3.1492815901000002</v>
      </c>
      <c r="J19" s="21">
        <v>3.2790502244000002</v>
      </c>
      <c r="K19" s="21" t="s">
        <v>28</v>
      </c>
      <c r="L19" s="21" t="s">
        <v>28</v>
      </c>
      <c r="M19" s="21" t="s">
        <v>28</v>
      </c>
      <c r="N19" s="24" t="s">
        <v>28</v>
      </c>
      <c r="O19" t="s">
        <v>28</v>
      </c>
      <c r="P19" t="s">
        <v>28</v>
      </c>
      <c r="Q19" t="s">
        <v>28</v>
      </c>
      <c r="R19" t="s">
        <v>28</v>
      </c>
      <c r="S19">
        <v>12064</v>
      </c>
      <c r="T19">
        <v>3127949</v>
      </c>
      <c r="U19" s="103">
        <v>3.9515443983999998</v>
      </c>
      <c r="V19">
        <v>3.5243761496000001</v>
      </c>
      <c r="W19">
        <v>4.4304871187000003</v>
      </c>
      <c r="X19" t="s">
        <v>28</v>
      </c>
      <c r="Y19">
        <v>3.8568403769000001</v>
      </c>
      <c r="Z19">
        <v>3.7886277166000002</v>
      </c>
      <c r="AA19">
        <v>3.9262811775999999</v>
      </c>
      <c r="AB19" t="s">
        <v>28</v>
      </c>
      <c r="AC19" t="s">
        <v>28</v>
      </c>
      <c r="AD19" t="s">
        <v>28</v>
      </c>
      <c r="AE19" t="s">
        <v>28</v>
      </c>
      <c r="AF19" t="s">
        <v>28</v>
      </c>
      <c r="AG19" t="s">
        <v>28</v>
      </c>
      <c r="AH19" t="s">
        <v>28</v>
      </c>
      <c r="AI19" t="s">
        <v>28</v>
      </c>
      <c r="AJ19">
        <v>12351</v>
      </c>
      <c r="AK19">
        <v>3328304</v>
      </c>
      <c r="AL19" s="103">
        <v>3.7108990043999999</v>
      </c>
      <c r="AM19">
        <v>3.6460277626000002</v>
      </c>
      <c r="AN19">
        <v>3.7769244552000001</v>
      </c>
      <c r="AO19" t="s">
        <v>28</v>
      </c>
      <c r="AP19">
        <v>3.7108990043999999</v>
      </c>
      <c r="AQ19">
        <v>3.6460277626000002</v>
      </c>
      <c r="AR19">
        <v>3.7769244552000001</v>
      </c>
      <c r="AS19" t="s">
        <v>28</v>
      </c>
      <c r="AT19" t="s">
        <v>28</v>
      </c>
      <c r="AU19" t="s">
        <v>28</v>
      </c>
      <c r="AV19" t="s">
        <v>28</v>
      </c>
      <c r="AW19" t="s">
        <v>28</v>
      </c>
      <c r="AX19" t="s">
        <v>28</v>
      </c>
      <c r="AY19" t="s">
        <v>28</v>
      </c>
      <c r="AZ19" t="s">
        <v>28</v>
      </c>
      <c r="BA19" t="s">
        <v>28</v>
      </c>
      <c r="BB19" t="s">
        <v>28</v>
      </c>
      <c r="BC19" t="s">
        <v>28</v>
      </c>
      <c r="BD19" t="s">
        <v>28</v>
      </c>
      <c r="BE19" t="s">
        <v>28</v>
      </c>
      <c r="BF19" t="s">
        <v>28</v>
      </c>
      <c r="BG19" t="s">
        <v>28</v>
      </c>
      <c r="BH19" t="s">
        <v>28</v>
      </c>
      <c r="BI19" t="s">
        <v>28</v>
      </c>
      <c r="BJ19" t="s">
        <v>28</v>
      </c>
      <c r="BK19" t="s">
        <v>28</v>
      </c>
      <c r="BL19" t="s">
        <v>28</v>
      </c>
      <c r="BM19" t="s">
        <v>28</v>
      </c>
      <c r="BN19" s="6" t="s">
        <v>28</v>
      </c>
      <c r="BO19" s="6" t="s">
        <v>28</v>
      </c>
      <c r="BP19" s="6" t="s">
        <v>28</v>
      </c>
      <c r="BQ19" s="6" t="s">
        <v>28</v>
      </c>
      <c r="BR19" s="12" t="s">
        <v>28</v>
      </c>
      <c r="BS19" s="12" t="s">
        <v>28</v>
      </c>
      <c r="BT19" s="12" t="s">
        <v>28</v>
      </c>
      <c r="BU19" s="12" t="s">
        <v>28</v>
      </c>
      <c r="BV19" t="s">
        <v>28</v>
      </c>
      <c r="BW19">
        <v>1884.8</v>
      </c>
      <c r="BX19">
        <v>2412.8000000000002</v>
      </c>
      <c r="BY19">
        <v>2470.1999999999998</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448</v>
      </c>
      <c r="B1" s="61"/>
      <c r="C1" s="61"/>
      <c r="D1" s="61"/>
      <c r="E1" s="61"/>
      <c r="F1" s="61"/>
      <c r="G1" s="61"/>
      <c r="H1" s="61"/>
      <c r="I1" s="61"/>
      <c r="J1" s="61"/>
      <c r="K1" s="61"/>
      <c r="L1" s="61"/>
    </row>
    <row r="2" spans="1:16" s="62" customFormat="1" ht="18.899999999999999" customHeight="1" x14ac:dyDescent="0.3">
      <c r="A2" s="1" t="s">
        <v>440</v>
      </c>
      <c r="B2" s="63"/>
      <c r="C2" s="63"/>
      <c r="D2" s="63"/>
      <c r="E2" s="63"/>
      <c r="F2" s="63"/>
      <c r="G2" s="63"/>
      <c r="H2" s="63"/>
      <c r="I2" s="63"/>
      <c r="J2" s="63"/>
      <c r="K2" s="61"/>
      <c r="L2" s="61"/>
    </row>
    <row r="3" spans="1:16" s="66" customFormat="1" ht="54" customHeight="1" x14ac:dyDescent="0.3">
      <c r="A3" s="104" t="s">
        <v>458</v>
      </c>
      <c r="B3" s="64" t="s">
        <v>444</v>
      </c>
      <c r="C3" s="64" t="s">
        <v>460</v>
      </c>
      <c r="D3" s="64" t="s">
        <v>429</v>
      </c>
      <c r="E3" s="64" t="s">
        <v>445</v>
      </c>
      <c r="F3" s="64" t="s">
        <v>461</v>
      </c>
      <c r="G3" s="64" t="s">
        <v>431</v>
      </c>
      <c r="H3" s="64" t="s">
        <v>446</v>
      </c>
      <c r="I3" s="64" t="s">
        <v>462</v>
      </c>
      <c r="J3" s="65" t="s">
        <v>430</v>
      </c>
      <c r="O3" s="67"/>
      <c r="P3" s="67"/>
    </row>
    <row r="4" spans="1:16" s="62" customFormat="1" ht="18.899999999999999" customHeight="1" x14ac:dyDescent="0.3">
      <c r="A4" s="84" t="s">
        <v>287</v>
      </c>
      <c r="B4" s="69">
        <v>91.4</v>
      </c>
      <c r="C4" s="70">
        <v>2.6054583497000001</v>
      </c>
      <c r="D4" s="70">
        <v>2.7448586260000001</v>
      </c>
      <c r="E4" s="69">
        <v>114.4</v>
      </c>
      <c r="F4" s="70">
        <v>2.8308283142000001</v>
      </c>
      <c r="G4" s="70">
        <v>2.9078675696</v>
      </c>
      <c r="H4" s="69">
        <v>127.8</v>
      </c>
      <c r="I4" s="70">
        <v>2.810187038</v>
      </c>
      <c r="J4" s="85">
        <v>2.9448841866</v>
      </c>
    </row>
    <row r="5" spans="1:16" s="62" customFormat="1" ht="18.899999999999999" customHeight="1" x14ac:dyDescent="0.3">
      <c r="A5" s="84" t="s">
        <v>288</v>
      </c>
      <c r="B5" s="69">
        <v>56.8</v>
      </c>
      <c r="C5" s="70">
        <v>2.8563669828</v>
      </c>
      <c r="D5" s="70">
        <v>2.8224486238000002</v>
      </c>
      <c r="E5" s="69">
        <v>72.8</v>
      </c>
      <c r="F5" s="70">
        <v>3.5410971563999998</v>
      </c>
      <c r="G5" s="70">
        <v>3.4248142329000002</v>
      </c>
      <c r="H5" s="69">
        <v>63.2</v>
      </c>
      <c r="I5" s="70">
        <v>2.8923690883000002</v>
      </c>
      <c r="J5" s="85">
        <v>2.6701527560999998</v>
      </c>
    </row>
    <row r="6" spans="1:16" s="62" customFormat="1" ht="18.899999999999999" customHeight="1" x14ac:dyDescent="0.3">
      <c r="A6" s="84" t="s">
        <v>289</v>
      </c>
      <c r="B6" s="69">
        <v>88.8</v>
      </c>
      <c r="C6" s="70">
        <v>3.2186507764000001</v>
      </c>
      <c r="D6" s="70">
        <v>3.3606832740999999</v>
      </c>
      <c r="E6" s="69">
        <v>112.4</v>
      </c>
      <c r="F6" s="70">
        <v>3.6614524629999998</v>
      </c>
      <c r="G6" s="70">
        <v>3.6609653714000001</v>
      </c>
      <c r="H6" s="69">
        <v>97.6</v>
      </c>
      <c r="I6" s="70">
        <v>2.8896771022999999</v>
      </c>
      <c r="J6" s="85">
        <v>2.9323023147999998</v>
      </c>
    </row>
    <row r="7" spans="1:16" s="62" customFormat="1" ht="18.899999999999999" customHeight="1" x14ac:dyDescent="0.3">
      <c r="A7" s="84" t="s">
        <v>290</v>
      </c>
      <c r="B7" s="69">
        <v>110.6</v>
      </c>
      <c r="C7" s="70">
        <v>3.3316062799999999</v>
      </c>
      <c r="D7" s="70">
        <v>3.4610043648</v>
      </c>
      <c r="E7" s="69">
        <v>127.6</v>
      </c>
      <c r="F7" s="70">
        <v>3.5491174491000002</v>
      </c>
      <c r="G7" s="70">
        <v>3.5748010310999998</v>
      </c>
      <c r="H7" s="69">
        <v>126.2</v>
      </c>
      <c r="I7" s="70">
        <v>3.3071278826000001</v>
      </c>
      <c r="J7" s="85">
        <v>3.1247924456999998</v>
      </c>
    </row>
    <row r="8" spans="1:16" s="62" customFormat="1" ht="18.899999999999999" customHeight="1" x14ac:dyDescent="0.3">
      <c r="A8" s="84" t="s">
        <v>291</v>
      </c>
      <c r="B8" s="69">
        <v>55.4</v>
      </c>
      <c r="C8" s="70">
        <v>3.3808524142</v>
      </c>
      <c r="D8" s="70">
        <v>3.8678730969999999</v>
      </c>
      <c r="E8" s="69">
        <v>69.599999999999994</v>
      </c>
      <c r="F8" s="70">
        <v>3.8807667860000001</v>
      </c>
      <c r="G8" s="70">
        <v>4.2271370189999997</v>
      </c>
      <c r="H8" s="69">
        <v>73.400000000000006</v>
      </c>
      <c r="I8" s="70">
        <v>3.7349888052</v>
      </c>
      <c r="J8" s="85">
        <v>3.9249595963999999</v>
      </c>
    </row>
    <row r="9" spans="1:16" s="62" customFormat="1" ht="18.899999999999999" customHeight="1" x14ac:dyDescent="0.3">
      <c r="A9" s="84" t="s">
        <v>292</v>
      </c>
      <c r="B9" s="69">
        <v>110.6</v>
      </c>
      <c r="C9" s="70">
        <v>3.3495663129</v>
      </c>
      <c r="D9" s="70">
        <v>3.5513129409999999</v>
      </c>
      <c r="E9" s="69">
        <v>144.4</v>
      </c>
      <c r="F9" s="70">
        <v>3.9956169962999999</v>
      </c>
      <c r="G9" s="70">
        <v>4.1656827536999996</v>
      </c>
      <c r="H9" s="69">
        <v>138.19999999999999</v>
      </c>
      <c r="I9" s="70">
        <v>3.5135355014999998</v>
      </c>
      <c r="J9" s="85">
        <v>3.5698006329999998</v>
      </c>
    </row>
    <row r="10" spans="1:16" s="62" customFormat="1" ht="18.899999999999999" customHeight="1" x14ac:dyDescent="0.3">
      <c r="A10" s="84" t="s">
        <v>293</v>
      </c>
      <c r="B10" s="69">
        <v>89.2</v>
      </c>
      <c r="C10" s="70">
        <v>3.1269280386</v>
      </c>
      <c r="D10" s="70">
        <v>3.2713086676000001</v>
      </c>
      <c r="E10" s="69">
        <v>88.4</v>
      </c>
      <c r="F10" s="70">
        <v>3.0118634712999999</v>
      </c>
      <c r="G10" s="70">
        <v>3.1454254860000002</v>
      </c>
      <c r="H10" s="69">
        <v>99.2</v>
      </c>
      <c r="I10" s="70">
        <v>3.1897926635</v>
      </c>
      <c r="J10" s="85">
        <v>3.1856741999999998</v>
      </c>
    </row>
    <row r="11" spans="1:16" s="62" customFormat="1" ht="18.899999999999999" customHeight="1" x14ac:dyDescent="0.3">
      <c r="A11" s="84" t="s">
        <v>294</v>
      </c>
      <c r="B11" s="69">
        <v>163.4</v>
      </c>
      <c r="C11" s="70">
        <v>3.3629287527999998</v>
      </c>
      <c r="D11" s="70">
        <v>3.5514337472999999</v>
      </c>
      <c r="E11" s="69">
        <v>195.8</v>
      </c>
      <c r="F11" s="70">
        <v>3.9011444420000001</v>
      </c>
      <c r="G11" s="70">
        <v>4.0957401763999997</v>
      </c>
      <c r="H11" s="69">
        <v>202.4</v>
      </c>
      <c r="I11" s="70">
        <v>3.8181187088000001</v>
      </c>
      <c r="J11" s="85">
        <v>3.6519511018999999</v>
      </c>
    </row>
    <row r="12" spans="1:16" s="62" customFormat="1" ht="18.899999999999999" customHeight="1" x14ac:dyDescent="0.3">
      <c r="A12" s="84" t="s">
        <v>295</v>
      </c>
      <c r="B12" s="69">
        <v>45.8</v>
      </c>
      <c r="C12" s="70">
        <v>3.1673144217</v>
      </c>
      <c r="D12" s="70">
        <v>3.7895687690000002</v>
      </c>
      <c r="E12" s="69" t="s">
        <v>426</v>
      </c>
      <c r="F12" s="70" t="s">
        <v>426</v>
      </c>
      <c r="G12" s="70" t="s">
        <v>426</v>
      </c>
      <c r="H12" s="69" t="s">
        <v>426</v>
      </c>
      <c r="I12" s="70" t="s">
        <v>426</v>
      </c>
      <c r="J12" s="85" t="s">
        <v>426</v>
      </c>
    </row>
    <row r="13" spans="1:16" s="62" customFormat="1" ht="18.899999999999999" customHeight="1" x14ac:dyDescent="0.3">
      <c r="A13" s="84" t="s">
        <v>296</v>
      </c>
      <c r="B13" s="69">
        <v>107.6</v>
      </c>
      <c r="C13" s="70">
        <v>3.3728715801</v>
      </c>
      <c r="D13" s="70">
        <v>3.3321549328</v>
      </c>
      <c r="E13" s="69">
        <v>129.19999999999999</v>
      </c>
      <c r="F13" s="70">
        <v>3.9744063000000001</v>
      </c>
      <c r="G13" s="70">
        <v>3.8665203335</v>
      </c>
      <c r="H13" s="69">
        <v>128.4</v>
      </c>
      <c r="I13" s="70">
        <v>3.8507446571999999</v>
      </c>
      <c r="J13" s="85">
        <v>3.6982069373000002</v>
      </c>
    </row>
    <row r="14" spans="1:16" s="62" customFormat="1" ht="18.899999999999999" customHeight="1" x14ac:dyDescent="0.3">
      <c r="A14" s="84" t="s">
        <v>297</v>
      </c>
      <c r="B14" s="69">
        <v>89.4</v>
      </c>
      <c r="C14" s="70">
        <v>2.8633105507000001</v>
      </c>
      <c r="D14" s="70">
        <v>3.2954598824999999</v>
      </c>
      <c r="E14" s="69">
        <v>104.6</v>
      </c>
      <c r="F14" s="70">
        <v>3.2242155230999998</v>
      </c>
      <c r="G14" s="70">
        <v>3.5860328211999999</v>
      </c>
      <c r="H14" s="69">
        <v>97.4</v>
      </c>
      <c r="I14" s="70">
        <v>2.9580048348000001</v>
      </c>
      <c r="J14" s="85">
        <v>3.1442857151000001</v>
      </c>
    </row>
    <row r="15" spans="1:16" s="62" customFormat="1" ht="18.899999999999999" customHeight="1" x14ac:dyDescent="0.3">
      <c r="A15" s="84" t="s">
        <v>298</v>
      </c>
      <c r="B15" s="69">
        <v>65</v>
      </c>
      <c r="C15" s="70">
        <v>3.5035520627999999</v>
      </c>
      <c r="D15" s="70">
        <v>4.0836076624000004</v>
      </c>
      <c r="E15" s="69">
        <v>84</v>
      </c>
      <c r="F15" s="70">
        <v>4.1826420355999998</v>
      </c>
      <c r="G15" s="70">
        <v>4.7070758841</v>
      </c>
      <c r="H15" s="69">
        <v>72.8</v>
      </c>
      <c r="I15" s="70">
        <v>3.4782608696000001</v>
      </c>
      <c r="J15" s="85">
        <v>3.7350833459000001</v>
      </c>
    </row>
    <row r="16" spans="1:16" s="62" customFormat="1" ht="18.899999999999999" customHeight="1" x14ac:dyDescent="0.3">
      <c r="A16" s="84" t="s">
        <v>299</v>
      </c>
      <c r="B16" s="69">
        <v>1075.8</v>
      </c>
      <c r="C16" s="70">
        <v>3.1569365449000002</v>
      </c>
      <c r="D16" s="70">
        <v>3.4067199321000001</v>
      </c>
      <c r="E16" s="69">
        <v>1297.2</v>
      </c>
      <c r="F16" s="70">
        <v>3.5620785272000002</v>
      </c>
      <c r="G16" s="70">
        <v>3.7189547564000001</v>
      </c>
      <c r="H16" s="69">
        <v>1278.2</v>
      </c>
      <c r="I16" s="70">
        <v>3.2873265358000001</v>
      </c>
      <c r="J16" s="85">
        <v>3.2756798634000002</v>
      </c>
    </row>
    <row r="17" spans="1:10" s="62" customFormat="1" ht="18.899999999999999" customHeight="1" x14ac:dyDescent="0.3">
      <c r="A17" s="84" t="s">
        <v>300</v>
      </c>
      <c r="B17" s="69">
        <v>1.6</v>
      </c>
      <c r="C17" s="70">
        <v>3.8461538462</v>
      </c>
      <c r="D17" s="70">
        <v>4.4571018120000003</v>
      </c>
      <c r="E17" s="69" t="s">
        <v>426</v>
      </c>
      <c r="F17" s="70" t="s">
        <v>426</v>
      </c>
      <c r="G17" s="70" t="s">
        <v>426</v>
      </c>
      <c r="H17" s="69" t="s">
        <v>426</v>
      </c>
      <c r="I17" s="70" t="s">
        <v>426</v>
      </c>
      <c r="J17" s="85" t="s">
        <v>426</v>
      </c>
    </row>
    <row r="18" spans="1:10" s="62" customFormat="1" ht="18.899999999999999" customHeight="1" x14ac:dyDescent="0.3">
      <c r="A18" s="86" t="s">
        <v>167</v>
      </c>
      <c r="B18" s="87">
        <v>1075.5999999999999</v>
      </c>
      <c r="C18" s="88">
        <v>3.1744944892000002</v>
      </c>
      <c r="D18" s="88">
        <v>3.3618987002999998</v>
      </c>
      <c r="E18" s="87">
        <v>1294.2</v>
      </c>
      <c r="F18" s="88">
        <v>3.5736987699</v>
      </c>
      <c r="G18" s="88">
        <v>3.7288461505999999</v>
      </c>
      <c r="H18" s="87">
        <v>1275.5999999999999</v>
      </c>
      <c r="I18" s="88">
        <v>3.2980602565999999</v>
      </c>
      <c r="J18" s="89">
        <v>3.445741333</v>
      </c>
    </row>
    <row r="19" spans="1:10" s="62" customFormat="1" ht="18.899999999999999" customHeight="1" x14ac:dyDescent="0.3">
      <c r="A19" s="90" t="s">
        <v>29</v>
      </c>
      <c r="B19" s="91">
        <v>1884.8</v>
      </c>
      <c r="C19" s="92">
        <v>3.2135109312000001</v>
      </c>
      <c r="D19" s="92">
        <v>3.2640071202000001</v>
      </c>
      <c r="E19" s="91">
        <v>2412.8000000000002</v>
      </c>
      <c r="F19" s="92">
        <v>3.8568403769000001</v>
      </c>
      <c r="G19" s="92">
        <v>3.8278780464</v>
      </c>
      <c r="H19" s="91">
        <v>2470.1999999999998</v>
      </c>
      <c r="I19" s="92">
        <v>3.7108990043999999</v>
      </c>
      <c r="J19" s="93">
        <v>3.7108990043999999</v>
      </c>
    </row>
    <row r="20" spans="1:10" ht="18.899999999999999" customHeight="1" x14ac:dyDescent="0.25">
      <c r="A20" s="77" t="s">
        <v>420</v>
      </c>
    </row>
    <row r="22" spans="1:10" ht="15.6" x14ac:dyDescent="0.3">
      <c r="A22" s="121" t="s">
        <v>467</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457</v>
      </c>
      <c r="B1" s="61"/>
      <c r="C1" s="61"/>
      <c r="D1" s="61"/>
      <c r="E1" s="61"/>
      <c r="F1" s="61"/>
      <c r="G1" s="61"/>
      <c r="H1" s="61"/>
      <c r="I1" s="61"/>
      <c r="J1" s="61"/>
      <c r="K1" s="61"/>
      <c r="L1" s="61"/>
    </row>
    <row r="2" spans="1:16" s="62" customFormat="1" ht="18.899999999999999" customHeight="1" x14ac:dyDescent="0.3">
      <c r="A2" s="1" t="s">
        <v>440</v>
      </c>
      <c r="B2" s="63"/>
      <c r="C2" s="63"/>
      <c r="D2" s="63"/>
      <c r="E2" s="63"/>
      <c r="F2" s="63"/>
      <c r="G2" s="63"/>
      <c r="H2" s="63"/>
      <c r="I2" s="63"/>
      <c r="J2" s="63"/>
      <c r="K2" s="61"/>
      <c r="L2" s="61"/>
    </row>
    <row r="3" spans="1:16" s="66" customFormat="1" ht="54" customHeight="1" x14ac:dyDescent="0.3">
      <c r="A3" s="104" t="s">
        <v>456</v>
      </c>
      <c r="B3" s="64" t="s">
        <v>444</v>
      </c>
      <c r="C3" s="64" t="s">
        <v>460</v>
      </c>
      <c r="D3" s="64" t="s">
        <v>429</v>
      </c>
      <c r="E3" s="64" t="s">
        <v>445</v>
      </c>
      <c r="F3" s="64" t="s">
        <v>461</v>
      </c>
      <c r="G3" s="64" t="s">
        <v>431</v>
      </c>
      <c r="H3" s="64" t="s">
        <v>446</v>
      </c>
      <c r="I3" s="64" t="s">
        <v>462</v>
      </c>
      <c r="J3" s="65" t="s">
        <v>430</v>
      </c>
      <c r="O3" s="67"/>
      <c r="P3" s="67"/>
    </row>
    <row r="4" spans="1:16" s="62" customFormat="1" ht="18.899999999999999" customHeight="1" x14ac:dyDescent="0.3">
      <c r="A4" s="84" t="s">
        <v>301</v>
      </c>
      <c r="B4" s="69">
        <v>46.4</v>
      </c>
      <c r="C4" s="70">
        <v>2.5384598551000002</v>
      </c>
      <c r="D4" s="70">
        <v>2.7118733825999999</v>
      </c>
      <c r="E4" s="69">
        <v>56.6</v>
      </c>
      <c r="F4" s="70">
        <v>2.5298576843</v>
      </c>
      <c r="G4" s="70">
        <v>2.6185214564999999</v>
      </c>
      <c r="H4" s="69">
        <v>68.599999999999994</v>
      </c>
      <c r="I4" s="70">
        <v>2.5615557529999999</v>
      </c>
      <c r="J4" s="85">
        <v>2.7810427317999999</v>
      </c>
    </row>
    <row r="5" spans="1:16" s="62" customFormat="1" ht="18.899999999999999" customHeight="1" x14ac:dyDescent="0.3">
      <c r="A5" s="84" t="s">
        <v>302</v>
      </c>
      <c r="B5" s="69">
        <v>45</v>
      </c>
      <c r="C5" s="70">
        <v>2.6783482328999999</v>
      </c>
      <c r="D5" s="70">
        <v>2.8009377234000001</v>
      </c>
      <c r="E5" s="69">
        <v>57.8</v>
      </c>
      <c r="F5" s="70">
        <v>3.2040976972999999</v>
      </c>
      <c r="G5" s="70">
        <v>3.2176324904000002</v>
      </c>
      <c r="H5" s="69">
        <v>59.2</v>
      </c>
      <c r="I5" s="70">
        <v>3.1663172307999998</v>
      </c>
      <c r="J5" s="85">
        <v>3.0643003375000002</v>
      </c>
    </row>
    <row r="6" spans="1:16" s="62" customFormat="1" ht="18.899999999999999" customHeight="1" x14ac:dyDescent="0.3">
      <c r="A6" s="84" t="s">
        <v>288</v>
      </c>
      <c r="B6" s="69">
        <v>56.8</v>
      </c>
      <c r="C6" s="70">
        <v>2.8563669828</v>
      </c>
      <c r="D6" s="70">
        <v>2.8009046292000002</v>
      </c>
      <c r="E6" s="69">
        <v>72.8</v>
      </c>
      <c r="F6" s="70">
        <v>3.5410971563999998</v>
      </c>
      <c r="G6" s="70">
        <v>3.4193710258999999</v>
      </c>
      <c r="H6" s="69">
        <v>63.2</v>
      </c>
      <c r="I6" s="70">
        <v>2.8923690883000002</v>
      </c>
      <c r="J6" s="85">
        <v>2.6668843615000002</v>
      </c>
    </row>
    <row r="7" spans="1:16" s="62" customFormat="1" ht="18.899999999999999" customHeight="1" x14ac:dyDescent="0.3">
      <c r="A7" s="84" t="s">
        <v>303</v>
      </c>
      <c r="B7" s="69">
        <v>59.2</v>
      </c>
      <c r="C7" s="70">
        <v>3.0259969943999998</v>
      </c>
      <c r="D7" s="70">
        <v>3.1601424201000001</v>
      </c>
      <c r="E7" s="69">
        <v>77.2</v>
      </c>
      <c r="F7" s="70">
        <v>3.4331862814999998</v>
      </c>
      <c r="G7" s="70">
        <v>3.5250750436999998</v>
      </c>
      <c r="H7" s="69">
        <v>68</v>
      </c>
      <c r="I7" s="70">
        <v>2.6775870216</v>
      </c>
      <c r="J7" s="85">
        <v>2.7176601269999998</v>
      </c>
    </row>
    <row r="8" spans="1:16" s="62" customFormat="1" ht="18.899999999999999" customHeight="1" x14ac:dyDescent="0.3">
      <c r="A8" s="84" t="s">
        <v>304</v>
      </c>
      <c r="B8" s="69">
        <v>29.6</v>
      </c>
      <c r="C8" s="70">
        <v>3.6882896803</v>
      </c>
      <c r="D8" s="70">
        <v>3.7350383740000002</v>
      </c>
      <c r="E8" s="69">
        <v>35.200000000000003</v>
      </c>
      <c r="F8" s="70">
        <v>4.2865145278999996</v>
      </c>
      <c r="G8" s="70">
        <v>4.0948468754</v>
      </c>
      <c r="H8" s="69">
        <v>29.6</v>
      </c>
      <c r="I8" s="70">
        <v>3.5324724921000001</v>
      </c>
      <c r="J8" s="85">
        <v>3.3780467730999999</v>
      </c>
    </row>
    <row r="9" spans="1:16" s="62" customFormat="1" ht="18.899999999999999" customHeight="1" x14ac:dyDescent="0.3">
      <c r="A9" s="84" t="s">
        <v>305</v>
      </c>
      <c r="B9" s="69">
        <v>58.6</v>
      </c>
      <c r="C9" s="70">
        <v>3.0189068053999999</v>
      </c>
      <c r="D9" s="70">
        <v>3.1966412055000002</v>
      </c>
      <c r="E9" s="69">
        <v>67.2</v>
      </c>
      <c r="F9" s="70">
        <v>3.0572413855999998</v>
      </c>
      <c r="G9" s="70">
        <v>3.0417456455999998</v>
      </c>
      <c r="H9" s="69">
        <v>73.8</v>
      </c>
      <c r="I9" s="70">
        <v>3.0721326761999999</v>
      </c>
      <c r="J9" s="85">
        <v>2.8873435476</v>
      </c>
    </row>
    <row r="10" spans="1:16" s="62" customFormat="1" ht="18.899999999999999" customHeight="1" x14ac:dyDescent="0.3">
      <c r="A10" s="84" t="s">
        <v>306</v>
      </c>
      <c r="B10" s="69">
        <v>52</v>
      </c>
      <c r="C10" s="70">
        <v>3.7718878298999998</v>
      </c>
      <c r="D10" s="70">
        <v>3.7905161947999999</v>
      </c>
      <c r="E10" s="69">
        <v>60.4</v>
      </c>
      <c r="F10" s="70">
        <v>4.3229315774000003</v>
      </c>
      <c r="G10" s="70">
        <v>4.3299287262000004</v>
      </c>
      <c r="H10" s="69">
        <v>52.4</v>
      </c>
      <c r="I10" s="70">
        <v>3.7064282480999999</v>
      </c>
      <c r="J10" s="85">
        <v>3.5126162694</v>
      </c>
    </row>
    <row r="11" spans="1:16" s="62" customFormat="1" ht="18.899999999999999" customHeight="1" x14ac:dyDescent="0.3">
      <c r="A11" s="84" t="s">
        <v>291</v>
      </c>
      <c r="B11" s="69">
        <v>55.4</v>
      </c>
      <c r="C11" s="70">
        <v>3.3808524142</v>
      </c>
      <c r="D11" s="70">
        <v>3.8510372093999998</v>
      </c>
      <c r="E11" s="69">
        <v>69.599999999999994</v>
      </c>
      <c r="F11" s="70">
        <v>3.8807667860000001</v>
      </c>
      <c r="G11" s="70">
        <v>4.211815842</v>
      </c>
      <c r="H11" s="69">
        <v>73.400000000000006</v>
      </c>
      <c r="I11" s="70">
        <v>3.7349888052</v>
      </c>
      <c r="J11" s="85">
        <v>3.9094008023</v>
      </c>
    </row>
    <row r="12" spans="1:16" s="62" customFormat="1" ht="18.899999999999999" customHeight="1" x14ac:dyDescent="0.3">
      <c r="A12" s="84" t="s">
        <v>307</v>
      </c>
      <c r="B12" s="69">
        <v>35.200000000000003</v>
      </c>
      <c r="C12" s="70">
        <v>3.0515292323000001</v>
      </c>
      <c r="D12" s="70">
        <v>3.2940136395000001</v>
      </c>
      <c r="E12" s="69">
        <v>48.8</v>
      </c>
      <c r="F12" s="70">
        <v>3.7838256959000001</v>
      </c>
      <c r="G12" s="70">
        <v>3.8816404679000001</v>
      </c>
      <c r="H12" s="69">
        <v>44.4</v>
      </c>
      <c r="I12" s="70">
        <v>3.2448075771</v>
      </c>
      <c r="J12" s="85">
        <v>3.3140645706999998</v>
      </c>
    </row>
    <row r="13" spans="1:16" s="62" customFormat="1" ht="18.899999999999999" customHeight="1" x14ac:dyDescent="0.3">
      <c r="A13" s="84" t="s">
        <v>308</v>
      </c>
      <c r="B13" s="69">
        <v>7</v>
      </c>
      <c r="C13" s="70">
        <v>2.5835978444999999</v>
      </c>
      <c r="D13" s="70">
        <v>2.7832687958000002</v>
      </c>
      <c r="E13" s="69" t="s">
        <v>426</v>
      </c>
      <c r="F13" s="70" t="s">
        <v>426</v>
      </c>
      <c r="G13" s="70" t="s">
        <v>426</v>
      </c>
      <c r="H13" s="69" t="s">
        <v>426</v>
      </c>
      <c r="I13" s="70" t="s">
        <v>426</v>
      </c>
      <c r="J13" s="85" t="s">
        <v>426</v>
      </c>
    </row>
    <row r="14" spans="1:16" s="62" customFormat="1" ht="18.899999999999999" customHeight="1" x14ac:dyDescent="0.3">
      <c r="A14" s="84" t="s">
        <v>309</v>
      </c>
      <c r="B14" s="69">
        <v>68.400000000000006</v>
      </c>
      <c r="C14" s="70">
        <v>3.6432200951999998</v>
      </c>
      <c r="D14" s="70">
        <v>3.8151259487</v>
      </c>
      <c r="E14" s="69">
        <v>86.6</v>
      </c>
      <c r="F14" s="70">
        <v>4.2505153626999999</v>
      </c>
      <c r="G14" s="70">
        <v>4.4887030728999999</v>
      </c>
      <c r="H14" s="69">
        <v>80.2</v>
      </c>
      <c r="I14" s="70">
        <v>3.5861846929999999</v>
      </c>
      <c r="J14" s="85">
        <v>3.6234488196000001</v>
      </c>
    </row>
    <row r="15" spans="1:16" s="62" customFormat="1" ht="18.899999999999999" customHeight="1" x14ac:dyDescent="0.3">
      <c r="A15" s="84" t="s">
        <v>310</v>
      </c>
      <c r="B15" s="69">
        <v>53</v>
      </c>
      <c r="C15" s="70">
        <v>2.8627294234999998</v>
      </c>
      <c r="D15" s="70">
        <v>3.0091780471999998</v>
      </c>
      <c r="E15" s="69">
        <v>53</v>
      </c>
      <c r="F15" s="70">
        <v>2.7509316835000002</v>
      </c>
      <c r="G15" s="70">
        <v>2.8874582635000001</v>
      </c>
      <c r="H15" s="69">
        <v>61.8</v>
      </c>
      <c r="I15" s="70">
        <v>2.9974390812</v>
      </c>
      <c r="J15" s="85">
        <v>3.0342632449</v>
      </c>
    </row>
    <row r="16" spans="1:16" s="62" customFormat="1" ht="18.899999999999999" customHeight="1" x14ac:dyDescent="0.3">
      <c r="A16" s="84" t="s">
        <v>311</v>
      </c>
      <c r="B16" s="69">
        <v>36.200000000000003</v>
      </c>
      <c r="C16" s="70">
        <v>3.6154445398999999</v>
      </c>
      <c r="D16" s="70">
        <v>3.7421296089</v>
      </c>
      <c r="E16" s="69">
        <v>35.4</v>
      </c>
      <c r="F16" s="70">
        <v>3.5103724564999998</v>
      </c>
      <c r="G16" s="70">
        <v>3.5502085418</v>
      </c>
      <c r="H16" s="69">
        <v>37.4</v>
      </c>
      <c r="I16" s="70">
        <v>3.5681575332</v>
      </c>
      <c r="J16" s="85">
        <v>3.4143731628</v>
      </c>
    </row>
    <row r="17" spans="1:12" s="62" customFormat="1" ht="18.899999999999999" customHeight="1" x14ac:dyDescent="0.3">
      <c r="A17" s="84" t="s">
        <v>312</v>
      </c>
      <c r="B17" s="69">
        <v>14.6</v>
      </c>
      <c r="C17" s="70">
        <v>2.5628422974</v>
      </c>
      <c r="D17" s="70">
        <v>2.8789912124999999</v>
      </c>
      <c r="E17" s="69">
        <v>15.2</v>
      </c>
      <c r="F17" s="70">
        <v>2.7518285175999999</v>
      </c>
      <c r="G17" s="70">
        <v>2.6747091243000001</v>
      </c>
      <c r="H17" s="69">
        <v>19</v>
      </c>
      <c r="I17" s="70">
        <v>3.2383419688999999</v>
      </c>
      <c r="J17" s="85">
        <v>2.9254086634999998</v>
      </c>
    </row>
    <row r="18" spans="1:12" s="62" customFormat="1" ht="18.899999999999999" customHeight="1" x14ac:dyDescent="0.3">
      <c r="A18" s="84" t="s">
        <v>313</v>
      </c>
      <c r="B18" s="69">
        <v>43</v>
      </c>
      <c r="C18" s="70">
        <v>3.1474622670999999</v>
      </c>
      <c r="D18" s="70">
        <v>3.4641912120999998</v>
      </c>
      <c r="E18" s="69">
        <v>61.4</v>
      </c>
      <c r="F18" s="70">
        <v>4.1700624829999997</v>
      </c>
      <c r="G18" s="70">
        <v>4.5114260014000003</v>
      </c>
      <c r="H18" s="69">
        <v>60.8</v>
      </c>
      <c r="I18" s="70">
        <v>3.7605611152999998</v>
      </c>
      <c r="J18" s="85">
        <v>3.7104070080999998</v>
      </c>
    </row>
    <row r="19" spans="1:12" s="62" customFormat="1" ht="18.899999999999999" customHeight="1" x14ac:dyDescent="0.3">
      <c r="A19" s="84" t="s">
        <v>314</v>
      </c>
      <c r="B19" s="69">
        <v>80.599999999999994</v>
      </c>
      <c r="C19" s="70">
        <v>3.7111047673000002</v>
      </c>
      <c r="D19" s="70">
        <v>3.6148164192999999</v>
      </c>
      <c r="E19" s="69">
        <v>86.6</v>
      </c>
      <c r="F19" s="70">
        <v>3.9341104640000002</v>
      </c>
      <c r="G19" s="70">
        <v>3.7594173406000002</v>
      </c>
      <c r="H19" s="69">
        <v>90.2</v>
      </c>
      <c r="I19" s="70">
        <v>3.9747589585999998</v>
      </c>
      <c r="J19" s="85">
        <v>3.6015783765</v>
      </c>
    </row>
    <row r="20" spans="1:12" s="62" customFormat="1" ht="18.899999999999999" customHeight="1" x14ac:dyDescent="0.3">
      <c r="A20" s="84" t="s">
        <v>315</v>
      </c>
      <c r="B20" s="69">
        <v>25.2</v>
      </c>
      <c r="C20" s="70">
        <v>3.3549005512000001</v>
      </c>
      <c r="D20" s="70">
        <v>3.870532082</v>
      </c>
      <c r="E20" s="69">
        <v>32.6</v>
      </c>
      <c r="F20" s="70">
        <v>4.1108673173000003</v>
      </c>
      <c r="G20" s="70">
        <v>4.7763712322999998</v>
      </c>
      <c r="H20" s="69">
        <v>32.4</v>
      </c>
      <c r="I20" s="70">
        <v>3.9120040568999999</v>
      </c>
      <c r="J20" s="85">
        <v>4.1073144150000003</v>
      </c>
    </row>
    <row r="21" spans="1:12" s="62" customFormat="1" ht="18.899999999999999" customHeight="1" x14ac:dyDescent="0.3">
      <c r="A21" s="84" t="s">
        <v>316</v>
      </c>
      <c r="B21" s="69">
        <v>21.4</v>
      </c>
      <c r="C21" s="70">
        <v>2.6284759752000002</v>
      </c>
      <c r="D21" s="70">
        <v>3.1624069791</v>
      </c>
      <c r="E21" s="69">
        <v>25</v>
      </c>
      <c r="F21" s="70">
        <v>2.8774659884</v>
      </c>
      <c r="G21" s="70">
        <v>3.1045653682999999</v>
      </c>
      <c r="H21" s="69">
        <v>24.8</v>
      </c>
      <c r="I21" s="70">
        <v>2.6058631922000002</v>
      </c>
      <c r="J21" s="85">
        <v>2.6469282386000001</v>
      </c>
    </row>
    <row r="22" spans="1:12" s="62" customFormat="1" ht="18.899999999999999" customHeight="1" x14ac:dyDescent="0.3">
      <c r="A22" s="84" t="s">
        <v>317</v>
      </c>
      <c r="B22" s="69">
        <v>24.4</v>
      </c>
      <c r="C22" s="70">
        <v>3.8616149147000001</v>
      </c>
      <c r="D22" s="70">
        <v>4.5073041444999999</v>
      </c>
      <c r="E22" s="69">
        <v>25</v>
      </c>
      <c r="F22" s="70">
        <v>3.7066690388999999</v>
      </c>
      <c r="G22" s="70">
        <v>4.2620294275999999</v>
      </c>
      <c r="H22" s="69">
        <v>23.4</v>
      </c>
      <c r="I22" s="70">
        <v>3.2200357782000002</v>
      </c>
      <c r="J22" s="85">
        <v>3.4805782137999999</v>
      </c>
    </row>
    <row r="23" spans="1:12" s="62" customFormat="1" ht="18.899999999999999" customHeight="1" x14ac:dyDescent="0.3">
      <c r="A23" s="84" t="s">
        <v>318</v>
      </c>
      <c r="B23" s="69">
        <v>62</v>
      </c>
      <c r="C23" s="70">
        <v>3.4959514626999999</v>
      </c>
      <c r="D23" s="70">
        <v>3.3508223263999999</v>
      </c>
      <c r="E23" s="69">
        <v>76.8</v>
      </c>
      <c r="F23" s="70">
        <v>4.2533866484000002</v>
      </c>
      <c r="G23" s="70">
        <v>4.0746427299999999</v>
      </c>
      <c r="H23" s="69">
        <v>67</v>
      </c>
      <c r="I23" s="70">
        <v>3.6931285759999999</v>
      </c>
      <c r="J23" s="85">
        <v>3.4129834572000002</v>
      </c>
    </row>
    <row r="24" spans="1:12" s="62" customFormat="1" ht="18.899999999999999" customHeight="1" x14ac:dyDescent="0.3">
      <c r="A24" s="84" t="s">
        <v>319</v>
      </c>
      <c r="B24" s="69">
        <v>45.6</v>
      </c>
      <c r="C24" s="70">
        <v>3.2187932349000001</v>
      </c>
      <c r="D24" s="70">
        <v>3.2869870212999999</v>
      </c>
      <c r="E24" s="69">
        <v>52.4</v>
      </c>
      <c r="F24" s="70">
        <v>3.6258459153999998</v>
      </c>
      <c r="G24" s="70">
        <v>3.5693319851999998</v>
      </c>
      <c r="H24" s="69">
        <v>61.4</v>
      </c>
      <c r="I24" s="70">
        <v>4.0388359733000003</v>
      </c>
      <c r="J24" s="85">
        <v>3.9988559937999999</v>
      </c>
    </row>
    <row r="25" spans="1:12" s="62" customFormat="1" ht="18.899999999999999" customHeight="1" x14ac:dyDescent="0.3">
      <c r="A25" s="84" t="s">
        <v>300</v>
      </c>
      <c r="B25" s="69">
        <v>1.6</v>
      </c>
      <c r="C25" s="70">
        <v>3.8461538462</v>
      </c>
      <c r="D25" s="70">
        <v>4.4571018120000003</v>
      </c>
      <c r="E25" s="69" t="s">
        <v>426</v>
      </c>
      <c r="F25" s="70" t="s">
        <v>426</v>
      </c>
      <c r="G25" s="70" t="s">
        <v>426</v>
      </c>
      <c r="H25" s="69" t="s">
        <v>426</v>
      </c>
      <c r="I25" s="70" t="s">
        <v>426</v>
      </c>
      <c r="J25" s="85" t="s">
        <v>426</v>
      </c>
    </row>
    <row r="26" spans="1:12" s="62" customFormat="1" ht="18.899999999999999" customHeight="1" x14ac:dyDescent="0.3">
      <c r="A26" s="84" t="s">
        <v>320</v>
      </c>
      <c r="B26" s="69">
        <v>45.2</v>
      </c>
      <c r="C26" s="70">
        <v>2.6884918275</v>
      </c>
      <c r="D26" s="70">
        <v>3.1163734186999998</v>
      </c>
      <c r="E26" s="69">
        <v>52.6</v>
      </c>
      <c r="F26" s="70">
        <v>3.0146721687000002</v>
      </c>
      <c r="G26" s="70">
        <v>3.4263057793999998</v>
      </c>
      <c r="H26" s="69">
        <v>49.8</v>
      </c>
      <c r="I26" s="70">
        <v>2.7869806590000001</v>
      </c>
      <c r="J26" s="85">
        <v>2.9687151115999999</v>
      </c>
    </row>
    <row r="27" spans="1:12" s="62" customFormat="1" ht="18.899999999999999" customHeight="1" x14ac:dyDescent="0.3">
      <c r="A27" s="84" t="s">
        <v>321</v>
      </c>
      <c r="B27" s="69">
        <v>44.2</v>
      </c>
      <c r="C27" s="70">
        <v>3.0672717935999998</v>
      </c>
      <c r="D27" s="70">
        <v>3.4717063987999999</v>
      </c>
      <c r="E27" s="69">
        <v>52</v>
      </c>
      <c r="F27" s="70">
        <v>3.4680538882</v>
      </c>
      <c r="G27" s="70">
        <v>3.7206212196999999</v>
      </c>
      <c r="H27" s="69">
        <v>47.6</v>
      </c>
      <c r="I27" s="70">
        <v>3.1609424389999998</v>
      </c>
      <c r="J27" s="85">
        <v>3.2958661848999999</v>
      </c>
    </row>
    <row r="28" spans="1:12" s="62" customFormat="1" ht="18.899999999999999" customHeight="1" x14ac:dyDescent="0.3">
      <c r="A28" s="84" t="s">
        <v>322</v>
      </c>
      <c r="B28" s="69">
        <v>41.8</v>
      </c>
      <c r="C28" s="70">
        <v>3.3949514311</v>
      </c>
      <c r="D28" s="70">
        <v>3.9378832749999999</v>
      </c>
      <c r="E28" s="69">
        <v>55</v>
      </c>
      <c r="F28" s="70">
        <v>4.1201588133999998</v>
      </c>
      <c r="G28" s="70">
        <v>4.7479265970000002</v>
      </c>
      <c r="H28" s="69">
        <v>44.8</v>
      </c>
      <c r="I28" s="70">
        <v>3.1691236806999998</v>
      </c>
      <c r="J28" s="85">
        <v>3.4112343276999999</v>
      </c>
    </row>
    <row r="29" spans="1:12" s="62" customFormat="1" ht="18.899999999999999" customHeight="1" x14ac:dyDescent="0.3">
      <c r="A29" s="84" t="s">
        <v>323</v>
      </c>
      <c r="B29" s="69">
        <v>23.2</v>
      </c>
      <c r="C29" s="70">
        <v>3.7178295566999999</v>
      </c>
      <c r="D29" s="70">
        <v>4.2775270675000003</v>
      </c>
      <c r="E29" s="69">
        <v>29</v>
      </c>
      <c r="F29" s="70">
        <v>4.3065043064999999</v>
      </c>
      <c r="G29" s="70">
        <v>4.6337318259</v>
      </c>
      <c r="H29" s="69">
        <v>28</v>
      </c>
      <c r="I29" s="70">
        <v>4.1215261422999996</v>
      </c>
      <c r="J29" s="85">
        <v>4.3688766691999996</v>
      </c>
    </row>
    <row r="30" spans="1:12" ht="18.899999999999999" customHeight="1" x14ac:dyDescent="0.25">
      <c r="A30" s="86" t="s">
        <v>167</v>
      </c>
      <c r="B30" s="87">
        <v>1075.5999999999999</v>
      </c>
      <c r="C30" s="88">
        <v>3.1744944892000002</v>
      </c>
      <c r="D30" s="88">
        <v>3.3618987002999998</v>
      </c>
      <c r="E30" s="87">
        <v>1294.2</v>
      </c>
      <c r="F30" s="88">
        <v>3.5736987699</v>
      </c>
      <c r="G30" s="88">
        <v>3.7288461505999999</v>
      </c>
      <c r="H30" s="87">
        <v>1275.5999999999999</v>
      </c>
      <c r="I30" s="88">
        <v>3.2980602565999999</v>
      </c>
      <c r="J30" s="89">
        <v>3.445741333</v>
      </c>
    </row>
    <row r="31" spans="1:12" ht="18.899999999999999" customHeight="1" x14ac:dyDescent="0.25">
      <c r="A31" s="90" t="s">
        <v>29</v>
      </c>
      <c r="B31" s="91">
        <v>1884.8</v>
      </c>
      <c r="C31" s="92">
        <v>3.2135109312000001</v>
      </c>
      <c r="D31" s="92">
        <v>3.2640071202000001</v>
      </c>
      <c r="E31" s="91">
        <v>2412.8000000000002</v>
      </c>
      <c r="F31" s="92">
        <v>3.8568403769000001</v>
      </c>
      <c r="G31" s="92">
        <v>3.8278780464</v>
      </c>
      <c r="H31" s="91">
        <v>2470.1999999999998</v>
      </c>
      <c r="I31" s="92">
        <v>3.7108990043999999</v>
      </c>
      <c r="J31" s="93">
        <v>3.7108990043999999</v>
      </c>
      <c r="K31" s="94"/>
      <c r="L31" s="94"/>
    </row>
    <row r="32" spans="1:12" ht="18.899999999999999" customHeight="1" x14ac:dyDescent="0.25">
      <c r="A32" s="77" t="s">
        <v>420</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1" t="s">
        <v>467</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449</v>
      </c>
      <c r="B1" s="61"/>
      <c r="C1" s="61"/>
      <c r="D1" s="61"/>
      <c r="E1" s="61"/>
      <c r="F1" s="61"/>
      <c r="G1" s="61"/>
      <c r="H1" s="61"/>
      <c r="I1" s="61"/>
      <c r="J1" s="61"/>
    </row>
    <row r="2" spans="1:16" s="62" customFormat="1" ht="18.899999999999999" customHeight="1" x14ac:dyDescent="0.3">
      <c r="A2" s="1" t="s">
        <v>440</v>
      </c>
      <c r="B2" s="63"/>
      <c r="C2" s="63"/>
      <c r="D2" s="63"/>
      <c r="E2" s="63"/>
      <c r="F2" s="63"/>
      <c r="G2" s="63"/>
      <c r="H2" s="63"/>
      <c r="I2" s="63"/>
      <c r="J2" s="63"/>
    </row>
    <row r="3" spans="1:16" s="66" customFormat="1" ht="54" customHeight="1" x14ac:dyDescent="0.3">
      <c r="A3" s="104" t="s">
        <v>455</v>
      </c>
      <c r="B3" s="64" t="s">
        <v>444</v>
      </c>
      <c r="C3" s="64" t="s">
        <v>460</v>
      </c>
      <c r="D3" s="64" t="s">
        <v>429</v>
      </c>
      <c r="E3" s="64" t="s">
        <v>445</v>
      </c>
      <c r="F3" s="64" t="s">
        <v>461</v>
      </c>
      <c r="G3" s="64" t="s">
        <v>431</v>
      </c>
      <c r="H3" s="64" t="s">
        <v>446</v>
      </c>
      <c r="I3" s="64" t="s">
        <v>462</v>
      </c>
      <c r="J3" s="65" t="s">
        <v>430</v>
      </c>
      <c r="O3" s="67"/>
      <c r="P3" s="67"/>
    </row>
    <row r="4" spans="1:16" s="62" customFormat="1" ht="18.899999999999999" customHeight="1" x14ac:dyDescent="0.3">
      <c r="A4" s="84" t="s">
        <v>324</v>
      </c>
      <c r="B4" s="69">
        <v>6</v>
      </c>
      <c r="C4" s="70">
        <v>2.0207463290000001</v>
      </c>
      <c r="D4" s="70">
        <v>2.3773334863</v>
      </c>
      <c r="E4" s="69">
        <v>9.1999999999999993</v>
      </c>
      <c r="F4" s="70">
        <v>2.6308264226000002</v>
      </c>
      <c r="G4" s="70">
        <v>2.8118271747999999</v>
      </c>
      <c r="H4" s="69">
        <v>12</v>
      </c>
      <c r="I4" s="70">
        <v>2.8810141169999999</v>
      </c>
      <c r="J4" s="85">
        <v>2.9365703367</v>
      </c>
    </row>
    <row r="5" spans="1:16" s="62" customFormat="1" ht="18.899999999999999" customHeight="1" x14ac:dyDescent="0.3">
      <c r="A5" s="84" t="s">
        <v>345</v>
      </c>
      <c r="B5" s="69">
        <v>7.8</v>
      </c>
      <c r="C5" s="70">
        <v>2.3913176774</v>
      </c>
      <c r="D5" s="70">
        <v>2.7117319217000002</v>
      </c>
      <c r="E5" s="69">
        <v>9.4</v>
      </c>
      <c r="F5" s="70">
        <v>2.5726640758000001</v>
      </c>
      <c r="G5" s="70">
        <v>2.7113289889000001</v>
      </c>
      <c r="H5" s="69">
        <v>14</v>
      </c>
      <c r="I5" s="70">
        <v>3.4244899956000001</v>
      </c>
      <c r="J5" s="85">
        <v>3.2822066328999999</v>
      </c>
    </row>
    <row r="6" spans="1:16" s="62" customFormat="1" ht="18.899999999999999" customHeight="1" x14ac:dyDescent="0.3">
      <c r="A6" s="84" t="s">
        <v>325</v>
      </c>
      <c r="B6" s="69">
        <v>8.4</v>
      </c>
      <c r="C6" s="70">
        <v>2.4052227693999999</v>
      </c>
      <c r="D6" s="70">
        <v>2.9123844682</v>
      </c>
      <c r="E6" s="69">
        <v>17.399999999999999</v>
      </c>
      <c r="F6" s="70">
        <v>4.4426288106999996</v>
      </c>
      <c r="G6" s="70">
        <v>4.9663066148999997</v>
      </c>
      <c r="H6" s="69">
        <v>15.6</v>
      </c>
      <c r="I6" s="70">
        <v>3.2901674610999998</v>
      </c>
      <c r="J6" s="85">
        <v>3.5173364079999998</v>
      </c>
    </row>
    <row r="7" spans="1:16" s="62" customFormat="1" ht="18.899999999999999" customHeight="1" x14ac:dyDescent="0.3">
      <c r="A7" s="84" t="s">
        <v>340</v>
      </c>
      <c r="B7" s="69">
        <v>2.4</v>
      </c>
      <c r="C7" s="70">
        <v>2.6206595326</v>
      </c>
      <c r="D7" s="70">
        <v>2.5728732385000002</v>
      </c>
      <c r="E7" s="69">
        <v>5.6</v>
      </c>
      <c r="F7" s="70">
        <v>6.2625810781000002</v>
      </c>
      <c r="G7" s="70">
        <v>5.8271251012</v>
      </c>
      <c r="H7" s="69">
        <v>3.2</v>
      </c>
      <c r="I7" s="70">
        <v>3.4224598930000001</v>
      </c>
      <c r="J7" s="85">
        <v>3.1228687043000001</v>
      </c>
    </row>
    <row r="8" spans="1:16" s="62" customFormat="1" ht="18.899999999999999" customHeight="1" x14ac:dyDescent="0.3">
      <c r="A8" s="84" t="s">
        <v>326</v>
      </c>
      <c r="B8" s="69">
        <v>12.6</v>
      </c>
      <c r="C8" s="70">
        <v>3.0335130971000002</v>
      </c>
      <c r="D8" s="70">
        <v>3.4836904211999999</v>
      </c>
      <c r="E8" s="69">
        <v>13.2</v>
      </c>
      <c r="F8" s="70">
        <v>2.7448533999000002</v>
      </c>
      <c r="G8" s="70">
        <v>3.0754636816000001</v>
      </c>
      <c r="H8" s="69">
        <v>23</v>
      </c>
      <c r="I8" s="70">
        <v>3.9788257273999998</v>
      </c>
      <c r="J8" s="85">
        <v>4.4160677656000003</v>
      </c>
    </row>
    <row r="9" spans="1:16" s="62" customFormat="1" ht="18.899999999999999" customHeight="1" x14ac:dyDescent="0.3">
      <c r="A9" s="84" t="s">
        <v>341</v>
      </c>
      <c r="B9" s="69">
        <v>11.6</v>
      </c>
      <c r="C9" s="70">
        <v>2.9306250316</v>
      </c>
      <c r="D9" s="70">
        <v>3.4400810699000002</v>
      </c>
      <c r="E9" s="69">
        <v>20.2</v>
      </c>
      <c r="F9" s="70">
        <v>4.0412932138000004</v>
      </c>
      <c r="G9" s="70">
        <v>4.5844469228999998</v>
      </c>
      <c r="H9" s="69">
        <v>24.6</v>
      </c>
      <c r="I9" s="70">
        <v>3.9171974521999999</v>
      </c>
      <c r="J9" s="85">
        <v>4.1848363387000003</v>
      </c>
    </row>
    <row r="10" spans="1:16" s="62" customFormat="1" ht="18.899999999999999" customHeight="1" x14ac:dyDescent="0.3">
      <c r="A10" s="84" t="s">
        <v>327</v>
      </c>
      <c r="B10" s="69">
        <v>6.6</v>
      </c>
      <c r="C10" s="70">
        <v>1.7749569706999999</v>
      </c>
      <c r="D10" s="70">
        <v>1.8751552344</v>
      </c>
      <c r="E10" s="69">
        <v>13.8</v>
      </c>
      <c r="F10" s="70">
        <v>3.5459170564</v>
      </c>
      <c r="G10" s="70">
        <v>3.6243948337999998</v>
      </c>
      <c r="H10" s="69">
        <v>16.399999999999999</v>
      </c>
      <c r="I10" s="70">
        <v>4.0005854515000001</v>
      </c>
      <c r="J10" s="85">
        <v>3.9027553924</v>
      </c>
    </row>
    <row r="11" spans="1:16" s="62" customFormat="1" ht="18.899999999999999" customHeight="1" x14ac:dyDescent="0.3">
      <c r="A11" s="84" t="s">
        <v>328</v>
      </c>
      <c r="B11" s="69">
        <v>4.5999999999999996</v>
      </c>
      <c r="C11" s="70">
        <v>2.4018379282</v>
      </c>
      <c r="D11" s="70">
        <v>3.0145525733</v>
      </c>
      <c r="E11" s="69">
        <v>8.8000000000000007</v>
      </c>
      <c r="F11" s="70">
        <v>4.2864101315000003</v>
      </c>
      <c r="G11" s="70">
        <v>5.0941602681999996</v>
      </c>
      <c r="H11" s="69">
        <v>6.6</v>
      </c>
      <c r="I11" s="70">
        <v>2.8975327069999999</v>
      </c>
      <c r="J11" s="85">
        <v>3.2421626729000002</v>
      </c>
    </row>
    <row r="12" spans="1:16" s="62" customFormat="1" ht="18.899999999999999" customHeight="1" x14ac:dyDescent="0.3">
      <c r="A12" s="84" t="s">
        <v>207</v>
      </c>
      <c r="B12" s="69">
        <v>7.2</v>
      </c>
      <c r="C12" s="70">
        <v>3.90625</v>
      </c>
      <c r="D12" s="70">
        <v>3.7929259138</v>
      </c>
      <c r="E12" s="69">
        <v>8.1999999999999993</v>
      </c>
      <c r="F12" s="70">
        <v>4.2220162702000001</v>
      </c>
      <c r="G12" s="70">
        <v>3.9832382161000002</v>
      </c>
      <c r="H12" s="69">
        <v>11.4</v>
      </c>
      <c r="I12" s="70">
        <v>5.7205941389000001</v>
      </c>
      <c r="J12" s="85">
        <v>5.2470787677999997</v>
      </c>
    </row>
    <row r="13" spans="1:16" s="62" customFormat="1" ht="18.899999999999999" customHeight="1" x14ac:dyDescent="0.3">
      <c r="A13" s="84" t="s">
        <v>329</v>
      </c>
      <c r="B13" s="69">
        <v>13.6</v>
      </c>
      <c r="C13" s="70">
        <v>3.5874439462000001</v>
      </c>
      <c r="D13" s="70">
        <v>3.5951291113999999</v>
      </c>
      <c r="E13" s="69">
        <v>21</v>
      </c>
      <c r="F13" s="70">
        <v>4.7666606138000001</v>
      </c>
      <c r="G13" s="70">
        <v>4.5921863885</v>
      </c>
      <c r="H13" s="69">
        <v>20.6</v>
      </c>
      <c r="I13" s="70">
        <v>4.1086600980999997</v>
      </c>
      <c r="J13" s="85">
        <v>3.9578399116999998</v>
      </c>
    </row>
    <row r="14" spans="1:16" s="62" customFormat="1" ht="18.899999999999999" customHeight="1" x14ac:dyDescent="0.3">
      <c r="A14" s="84" t="s">
        <v>342</v>
      </c>
      <c r="B14" s="69">
        <v>16.600000000000001</v>
      </c>
      <c r="C14" s="70">
        <v>3.8257663056000002</v>
      </c>
      <c r="D14" s="70">
        <v>3.9671547814000001</v>
      </c>
      <c r="E14" s="69">
        <v>22.2</v>
      </c>
      <c r="F14" s="70">
        <v>4.1665102661000004</v>
      </c>
      <c r="G14" s="70">
        <v>4.1085543346</v>
      </c>
      <c r="H14" s="69">
        <v>24.2</v>
      </c>
      <c r="I14" s="70">
        <v>4.1930900647999998</v>
      </c>
      <c r="J14" s="85">
        <v>4.0144328079999996</v>
      </c>
    </row>
    <row r="15" spans="1:16" s="62" customFormat="1" ht="18.899999999999999" customHeight="1" x14ac:dyDescent="0.3">
      <c r="A15" s="84" t="s">
        <v>330</v>
      </c>
      <c r="B15" s="69">
        <v>23.8</v>
      </c>
      <c r="C15" s="70">
        <v>3.1816480401999998</v>
      </c>
      <c r="D15" s="70">
        <v>3.4968868634999999</v>
      </c>
      <c r="E15" s="69">
        <v>38.200000000000003</v>
      </c>
      <c r="F15" s="70">
        <v>4.5593430726999999</v>
      </c>
      <c r="G15" s="70">
        <v>4.6773579478</v>
      </c>
      <c r="H15" s="69">
        <v>39.6</v>
      </c>
      <c r="I15" s="70">
        <v>4.2531254028000003</v>
      </c>
      <c r="J15" s="85">
        <v>4.2660553517000004</v>
      </c>
    </row>
    <row r="16" spans="1:16" s="62" customFormat="1" ht="18.899999999999999" customHeight="1" x14ac:dyDescent="0.3">
      <c r="A16" s="84" t="s">
        <v>343</v>
      </c>
      <c r="B16" s="69">
        <v>6.2</v>
      </c>
      <c r="C16" s="70">
        <v>3.2508389262000001</v>
      </c>
      <c r="D16" s="70">
        <v>3.2268880201000001</v>
      </c>
      <c r="E16" s="69">
        <v>6.6</v>
      </c>
      <c r="F16" s="70">
        <v>3.2375159422999999</v>
      </c>
      <c r="G16" s="70">
        <v>3.0878734913999999</v>
      </c>
      <c r="H16" s="69">
        <v>10.4</v>
      </c>
      <c r="I16" s="70">
        <v>4.7050307637</v>
      </c>
      <c r="J16" s="85">
        <v>4.3052424274999996</v>
      </c>
    </row>
    <row r="17" spans="1:16" s="62" customFormat="1" ht="18.899999999999999" customHeight="1" x14ac:dyDescent="0.3">
      <c r="A17" s="84" t="s">
        <v>331</v>
      </c>
      <c r="B17" s="69">
        <v>3.6</v>
      </c>
      <c r="C17" s="70">
        <v>2.5630072619000002</v>
      </c>
      <c r="D17" s="70">
        <v>2.5114781640000001</v>
      </c>
      <c r="E17" s="69">
        <v>6.4</v>
      </c>
      <c r="F17" s="70">
        <v>4.6149408711</v>
      </c>
      <c r="G17" s="70">
        <v>4.2803018721999999</v>
      </c>
      <c r="H17" s="69">
        <v>5.6</v>
      </c>
      <c r="I17" s="70">
        <v>4.1170416115000004</v>
      </c>
      <c r="J17" s="85">
        <v>3.6638401123</v>
      </c>
    </row>
    <row r="18" spans="1:16" s="62" customFormat="1" ht="18.899999999999999" customHeight="1" x14ac:dyDescent="0.3">
      <c r="A18" s="84" t="s">
        <v>332</v>
      </c>
      <c r="B18" s="69">
        <v>10.8</v>
      </c>
      <c r="C18" s="70">
        <v>3.8823783162000001</v>
      </c>
      <c r="D18" s="70">
        <v>3.5462495195999999</v>
      </c>
      <c r="E18" s="69">
        <v>14</v>
      </c>
      <c r="F18" s="70">
        <v>4.9026474296</v>
      </c>
      <c r="G18" s="70">
        <v>4.2164340122999997</v>
      </c>
      <c r="H18" s="69">
        <v>10.6</v>
      </c>
      <c r="I18" s="70">
        <v>3.6296397753999998</v>
      </c>
      <c r="J18" s="85">
        <v>3.0900267331000002</v>
      </c>
    </row>
    <row r="19" spans="1:16" s="62" customFormat="1" ht="18.899999999999999" customHeight="1" x14ac:dyDescent="0.3">
      <c r="A19" s="84" t="s">
        <v>333</v>
      </c>
      <c r="B19" s="69">
        <v>10.4</v>
      </c>
      <c r="C19" s="70">
        <v>4.6636771299999999</v>
      </c>
      <c r="D19" s="70">
        <v>4.0824128243000004</v>
      </c>
      <c r="E19" s="69">
        <v>11.6</v>
      </c>
      <c r="F19" s="70">
        <v>5.0008622175999999</v>
      </c>
      <c r="G19" s="70">
        <v>4.1102710241000002</v>
      </c>
      <c r="H19" s="69">
        <v>13.4</v>
      </c>
      <c r="I19" s="70">
        <v>5.5504929168999997</v>
      </c>
      <c r="J19" s="85">
        <v>4.4696203152000002</v>
      </c>
    </row>
    <row r="20" spans="1:16" s="62" customFormat="1" ht="18.899999999999999" customHeight="1" x14ac:dyDescent="0.3">
      <c r="A20" s="84" t="s">
        <v>334</v>
      </c>
      <c r="B20" s="69">
        <v>5.2</v>
      </c>
      <c r="C20" s="70">
        <v>2.4000738483999999</v>
      </c>
      <c r="D20" s="70">
        <v>2.4695076661000002</v>
      </c>
      <c r="E20" s="69">
        <v>9.1999999999999993</v>
      </c>
      <c r="F20" s="70">
        <v>4.0679165192999998</v>
      </c>
      <c r="G20" s="70">
        <v>3.9786840357000002</v>
      </c>
      <c r="H20" s="69">
        <v>8</v>
      </c>
      <c r="I20" s="70">
        <v>3.3394556686999999</v>
      </c>
      <c r="J20" s="85">
        <v>3.1761076754999999</v>
      </c>
    </row>
    <row r="21" spans="1:16" s="62" customFormat="1" ht="18.899999999999999" customHeight="1" x14ac:dyDescent="0.3">
      <c r="A21" s="84" t="s">
        <v>335</v>
      </c>
      <c r="B21" s="69">
        <v>7.2</v>
      </c>
      <c r="C21" s="70">
        <v>3.3955857384999999</v>
      </c>
      <c r="D21" s="70">
        <v>3.4290340605999998</v>
      </c>
      <c r="E21" s="69">
        <v>11</v>
      </c>
      <c r="F21" s="70">
        <v>5.0505050505</v>
      </c>
      <c r="G21" s="70">
        <v>4.9665163567999997</v>
      </c>
      <c r="H21" s="69">
        <v>7.4</v>
      </c>
      <c r="I21" s="70">
        <v>3.2997413716000001</v>
      </c>
      <c r="J21" s="85">
        <v>3.0163561839000002</v>
      </c>
    </row>
    <row r="22" spans="1:16" s="62" customFormat="1" ht="18.899999999999999" customHeight="1" x14ac:dyDescent="0.3">
      <c r="A22" s="84" t="s">
        <v>344</v>
      </c>
      <c r="B22" s="69">
        <v>11.6</v>
      </c>
      <c r="C22" s="70">
        <v>2.8581284186999998</v>
      </c>
      <c r="D22" s="70">
        <v>2.7376368922999998</v>
      </c>
      <c r="E22" s="69">
        <v>17</v>
      </c>
      <c r="F22" s="70">
        <v>4.1797797010000002</v>
      </c>
      <c r="G22" s="70">
        <v>3.7707526068999999</v>
      </c>
      <c r="H22" s="69">
        <v>23.2</v>
      </c>
      <c r="I22" s="70">
        <v>5.5702280911999997</v>
      </c>
      <c r="J22" s="85">
        <v>4.8457538703000003</v>
      </c>
    </row>
    <row r="23" spans="1:16" s="62" customFormat="1" ht="18.899999999999999" customHeight="1" x14ac:dyDescent="0.3">
      <c r="A23" s="84" t="s">
        <v>336</v>
      </c>
      <c r="B23" s="69">
        <v>14.2</v>
      </c>
      <c r="C23" s="70">
        <v>2.7766914353000001</v>
      </c>
      <c r="D23" s="70">
        <v>2.9466195229999999</v>
      </c>
      <c r="E23" s="69">
        <v>21.6</v>
      </c>
      <c r="F23" s="70">
        <v>3.6289103189</v>
      </c>
      <c r="G23" s="70">
        <v>3.8896812827999998</v>
      </c>
      <c r="H23" s="69">
        <v>27</v>
      </c>
      <c r="I23" s="70">
        <v>4.0599061710999997</v>
      </c>
      <c r="J23" s="85">
        <v>4.1028849140999997</v>
      </c>
    </row>
    <row r="24" spans="1:16" s="62" customFormat="1" ht="18.899999999999999" customHeight="1" x14ac:dyDescent="0.3">
      <c r="A24" s="84" t="s">
        <v>337</v>
      </c>
      <c r="B24" s="69">
        <v>12.8</v>
      </c>
      <c r="C24" s="70">
        <v>4.0686586141000003</v>
      </c>
      <c r="D24" s="70">
        <v>4.3012428106999998</v>
      </c>
      <c r="E24" s="69">
        <v>16</v>
      </c>
      <c r="F24" s="70">
        <v>5.0119032703000004</v>
      </c>
      <c r="G24" s="70">
        <v>4.9712121049000002</v>
      </c>
      <c r="H24" s="69">
        <v>18.8</v>
      </c>
      <c r="I24" s="70">
        <v>5.6687974913000003</v>
      </c>
      <c r="J24" s="85">
        <v>5.4700785297000003</v>
      </c>
    </row>
    <row r="25" spans="1:16" s="62" customFormat="1" ht="18.899999999999999" customHeight="1" x14ac:dyDescent="0.3">
      <c r="A25" s="84" t="s">
        <v>338</v>
      </c>
      <c r="B25" s="69">
        <v>31.4</v>
      </c>
      <c r="C25" s="70">
        <v>4.4957333486</v>
      </c>
      <c r="D25" s="70">
        <v>4.5211217398999999</v>
      </c>
      <c r="E25" s="69">
        <v>43.6</v>
      </c>
      <c r="F25" s="70">
        <v>5.9531936972999997</v>
      </c>
      <c r="G25" s="70">
        <v>5.7337038891000001</v>
      </c>
      <c r="H25" s="69">
        <v>38.200000000000003</v>
      </c>
      <c r="I25" s="70">
        <v>5.0903469964000001</v>
      </c>
      <c r="J25" s="85">
        <v>5.0403591821999996</v>
      </c>
    </row>
    <row r="26" spans="1:16" s="62" customFormat="1" ht="18.899999999999999" customHeight="1" x14ac:dyDescent="0.3">
      <c r="A26" s="84" t="s">
        <v>339</v>
      </c>
      <c r="B26" s="69">
        <v>10</v>
      </c>
      <c r="C26" s="70">
        <v>4.1206527114</v>
      </c>
      <c r="D26" s="70">
        <v>4.2157091057000002</v>
      </c>
      <c r="E26" s="69">
        <v>11.4</v>
      </c>
      <c r="F26" s="70">
        <v>4.6038284467999997</v>
      </c>
      <c r="G26" s="70">
        <v>4.5586888012999998</v>
      </c>
      <c r="H26" s="69">
        <v>13.4</v>
      </c>
      <c r="I26" s="70">
        <v>5.3604288343000004</v>
      </c>
      <c r="J26" s="85">
        <v>5.0383935045000001</v>
      </c>
    </row>
    <row r="27" spans="1:16" s="62" customFormat="1" ht="18.899999999999999" customHeight="1" x14ac:dyDescent="0.3">
      <c r="A27" s="86" t="s">
        <v>172</v>
      </c>
      <c r="B27" s="87">
        <v>244.6</v>
      </c>
      <c r="C27" s="88">
        <v>3.2108754951999998</v>
      </c>
      <c r="D27" s="88">
        <v>3.54325774</v>
      </c>
      <c r="E27" s="87">
        <v>355.6</v>
      </c>
      <c r="F27" s="88">
        <v>4.2424141197000003</v>
      </c>
      <c r="G27" s="88">
        <v>4.3451499689000004</v>
      </c>
      <c r="H27" s="87">
        <v>387.2</v>
      </c>
      <c r="I27" s="88">
        <v>4.2024924079000003</v>
      </c>
      <c r="J27" s="89">
        <v>4.4608451665000004</v>
      </c>
    </row>
    <row r="28" spans="1:16" ht="18.899999999999999" customHeight="1" x14ac:dyDescent="0.25">
      <c r="A28" s="90" t="s">
        <v>29</v>
      </c>
      <c r="B28" s="91">
        <v>1884.8</v>
      </c>
      <c r="C28" s="92">
        <v>3.2135109312000001</v>
      </c>
      <c r="D28" s="92">
        <v>3.2640071202000001</v>
      </c>
      <c r="E28" s="91">
        <v>2412.8000000000002</v>
      </c>
      <c r="F28" s="92">
        <v>3.8568403769000001</v>
      </c>
      <c r="G28" s="92">
        <v>3.8278780464</v>
      </c>
      <c r="H28" s="91">
        <v>2470.1999999999998</v>
      </c>
      <c r="I28" s="92">
        <v>3.7108990043999999</v>
      </c>
      <c r="J28" s="93">
        <v>3.7108990043999999</v>
      </c>
      <c r="K28" s="94"/>
      <c r="L28" s="94"/>
    </row>
    <row r="29" spans="1:16" ht="18.899999999999999" customHeight="1" x14ac:dyDescent="0.25">
      <c r="A29" s="77" t="s">
        <v>420</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1" t="s">
        <v>467</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450</v>
      </c>
      <c r="B1" s="61"/>
      <c r="C1" s="61"/>
      <c r="D1" s="61"/>
      <c r="E1" s="61"/>
      <c r="F1" s="61"/>
      <c r="G1" s="61"/>
      <c r="H1" s="61"/>
      <c r="I1" s="61"/>
      <c r="J1" s="61"/>
    </row>
    <row r="2" spans="1:16" s="62" customFormat="1" ht="18.899999999999999" customHeight="1" x14ac:dyDescent="0.3">
      <c r="A2" s="1" t="s">
        <v>440</v>
      </c>
      <c r="B2" s="63"/>
      <c r="C2" s="63"/>
      <c r="D2" s="63"/>
      <c r="E2" s="63"/>
      <c r="F2" s="63"/>
      <c r="G2" s="63"/>
      <c r="H2" s="63"/>
      <c r="I2" s="63"/>
      <c r="J2" s="63"/>
    </row>
    <row r="3" spans="1:16" s="66" customFormat="1" ht="54" customHeight="1" x14ac:dyDescent="0.3">
      <c r="A3" s="104" t="s">
        <v>455</v>
      </c>
      <c r="B3" s="64" t="s">
        <v>444</v>
      </c>
      <c r="C3" s="64" t="s">
        <v>460</v>
      </c>
      <c r="D3" s="64" t="s">
        <v>429</v>
      </c>
      <c r="E3" s="64" t="s">
        <v>445</v>
      </c>
      <c r="F3" s="64" t="s">
        <v>461</v>
      </c>
      <c r="G3" s="64" t="s">
        <v>431</v>
      </c>
      <c r="H3" s="64" t="s">
        <v>446</v>
      </c>
      <c r="I3" s="64" t="s">
        <v>462</v>
      </c>
      <c r="J3" s="65" t="s">
        <v>430</v>
      </c>
      <c r="O3" s="67"/>
      <c r="P3" s="67"/>
    </row>
    <row r="4" spans="1:16" s="62" customFormat="1" ht="18.899999999999999" customHeight="1" x14ac:dyDescent="0.3">
      <c r="A4" s="84" t="s">
        <v>346</v>
      </c>
      <c r="B4" s="69">
        <v>23.8</v>
      </c>
      <c r="C4" s="70">
        <v>3.5658635982</v>
      </c>
      <c r="D4" s="70">
        <v>3.8461445098999998</v>
      </c>
      <c r="E4" s="69">
        <v>28.6</v>
      </c>
      <c r="F4" s="70">
        <v>3.8666414298</v>
      </c>
      <c r="G4" s="70">
        <v>4.0675640203999999</v>
      </c>
      <c r="H4" s="69">
        <v>31.6</v>
      </c>
      <c r="I4" s="70">
        <v>3.7116211326999999</v>
      </c>
      <c r="J4" s="85">
        <v>3.5645337318000001</v>
      </c>
    </row>
    <row r="5" spans="1:16" s="62" customFormat="1" ht="18.899999999999999" customHeight="1" x14ac:dyDescent="0.3">
      <c r="A5" s="84" t="s">
        <v>354</v>
      </c>
      <c r="B5" s="69">
        <v>22.4</v>
      </c>
      <c r="C5" s="70">
        <v>4.2110012406999999</v>
      </c>
      <c r="D5" s="70">
        <v>3.5631540456000002</v>
      </c>
      <c r="E5" s="69">
        <v>26.8</v>
      </c>
      <c r="F5" s="70">
        <v>4.9087845262999998</v>
      </c>
      <c r="G5" s="70">
        <v>3.9636537103</v>
      </c>
      <c r="H5" s="69">
        <v>25.8</v>
      </c>
      <c r="I5" s="70">
        <v>4.5628183362000003</v>
      </c>
      <c r="J5" s="85">
        <v>3.4035990832</v>
      </c>
    </row>
    <row r="6" spans="1:16" s="62" customFormat="1" ht="18.899999999999999" customHeight="1" x14ac:dyDescent="0.3">
      <c r="A6" s="84" t="s">
        <v>347</v>
      </c>
      <c r="B6" s="69">
        <v>13</v>
      </c>
      <c r="C6" s="70">
        <v>3.2929733016</v>
      </c>
      <c r="D6" s="70">
        <v>3.2977434453000001</v>
      </c>
      <c r="E6" s="69">
        <v>22</v>
      </c>
      <c r="F6" s="70">
        <v>4.4735450811000002</v>
      </c>
      <c r="G6" s="70">
        <v>4.3531427653000003</v>
      </c>
      <c r="H6" s="69">
        <v>27</v>
      </c>
      <c r="I6" s="70">
        <v>5.2345870492</v>
      </c>
      <c r="J6" s="85">
        <v>4.7793957174999999</v>
      </c>
    </row>
    <row r="7" spans="1:16" s="62" customFormat="1" ht="18.899999999999999" customHeight="1" x14ac:dyDescent="0.3">
      <c r="A7" s="84" t="s">
        <v>355</v>
      </c>
      <c r="B7" s="69">
        <v>31.8</v>
      </c>
      <c r="C7" s="70">
        <v>3.5538667858999999</v>
      </c>
      <c r="D7" s="70">
        <v>3.6488633904999999</v>
      </c>
      <c r="E7" s="69">
        <v>40</v>
      </c>
      <c r="F7" s="70">
        <v>4.1364191019999996</v>
      </c>
      <c r="G7" s="70">
        <v>4.0412365703999997</v>
      </c>
      <c r="H7" s="69">
        <v>44.2</v>
      </c>
      <c r="I7" s="70">
        <v>4.3787521546999999</v>
      </c>
      <c r="J7" s="85">
        <v>3.9136747280000002</v>
      </c>
    </row>
    <row r="8" spans="1:16" s="62" customFormat="1" ht="18.899999999999999" customHeight="1" x14ac:dyDescent="0.3">
      <c r="A8" s="84" t="s">
        <v>356</v>
      </c>
      <c r="B8" s="69">
        <v>6.4</v>
      </c>
      <c r="C8" s="70">
        <v>2.8520499108999999</v>
      </c>
      <c r="D8" s="70">
        <v>2.8087551194999998</v>
      </c>
      <c r="E8" s="69">
        <v>10.6</v>
      </c>
      <c r="F8" s="70">
        <v>4.5110222146999996</v>
      </c>
      <c r="G8" s="70">
        <v>4.1709548644999996</v>
      </c>
      <c r="H8" s="69">
        <v>12.8</v>
      </c>
      <c r="I8" s="70">
        <v>5.3041604509000004</v>
      </c>
      <c r="J8" s="85">
        <v>4.6988160467000002</v>
      </c>
    </row>
    <row r="9" spans="1:16" s="62" customFormat="1" ht="18.899999999999999" customHeight="1" x14ac:dyDescent="0.3">
      <c r="A9" s="84" t="s">
        <v>357</v>
      </c>
      <c r="B9" s="69">
        <v>31.8</v>
      </c>
      <c r="C9" s="70">
        <v>3.3850673819999999</v>
      </c>
      <c r="D9" s="70">
        <v>3.5333074182000002</v>
      </c>
      <c r="E9" s="69">
        <v>33.4</v>
      </c>
      <c r="F9" s="70">
        <v>3.3846777463</v>
      </c>
      <c r="G9" s="70">
        <v>3.3584417632000001</v>
      </c>
      <c r="H9" s="69">
        <v>44</v>
      </c>
      <c r="I9" s="70">
        <v>4.2609234582999997</v>
      </c>
      <c r="J9" s="85">
        <v>3.9717156861</v>
      </c>
    </row>
    <row r="10" spans="1:16" s="62" customFormat="1" ht="18.899999999999999" customHeight="1" x14ac:dyDescent="0.3">
      <c r="A10" s="84" t="s">
        <v>348</v>
      </c>
      <c r="B10" s="69">
        <v>6.4</v>
      </c>
      <c r="C10" s="70">
        <v>3.4639532366000001</v>
      </c>
      <c r="D10" s="70">
        <v>3.2389559899</v>
      </c>
      <c r="E10" s="69">
        <v>8.6</v>
      </c>
      <c r="F10" s="70">
        <v>4.4880492641999998</v>
      </c>
      <c r="G10" s="70">
        <v>3.8995374707999999</v>
      </c>
      <c r="H10" s="69">
        <v>8.1999999999999993</v>
      </c>
      <c r="I10" s="70">
        <v>4.2120402712000002</v>
      </c>
      <c r="J10" s="85">
        <v>3.4438400354000001</v>
      </c>
    </row>
    <row r="11" spans="1:16" s="62" customFormat="1" ht="18.899999999999999" customHeight="1" x14ac:dyDescent="0.3">
      <c r="A11" s="84" t="s">
        <v>349</v>
      </c>
      <c r="B11" s="69">
        <v>14</v>
      </c>
      <c r="C11" s="70">
        <v>3.5679698252000001</v>
      </c>
      <c r="D11" s="70">
        <v>2.9676437816000001</v>
      </c>
      <c r="E11" s="69">
        <v>23.8</v>
      </c>
      <c r="F11" s="70">
        <v>5.7817510446</v>
      </c>
      <c r="G11" s="70">
        <v>4.7704744062</v>
      </c>
      <c r="H11" s="69">
        <v>22.6</v>
      </c>
      <c r="I11" s="70">
        <v>5.2213288975000003</v>
      </c>
      <c r="J11" s="85">
        <v>3.9402983212999998</v>
      </c>
    </row>
    <row r="12" spans="1:16" s="62" customFormat="1" ht="18.899999999999999" customHeight="1" x14ac:dyDescent="0.3">
      <c r="A12" s="84" t="s">
        <v>350</v>
      </c>
      <c r="B12" s="69">
        <v>12.2</v>
      </c>
      <c r="C12" s="70">
        <v>2.7709639319999999</v>
      </c>
      <c r="D12" s="70">
        <v>2.7708923587999998</v>
      </c>
      <c r="E12" s="69">
        <v>23</v>
      </c>
      <c r="F12" s="70">
        <v>4.7581612809999996</v>
      </c>
      <c r="G12" s="70">
        <v>4.5663805700999998</v>
      </c>
      <c r="H12" s="69">
        <v>21.8</v>
      </c>
      <c r="I12" s="70">
        <v>4.2044358727000004</v>
      </c>
      <c r="J12" s="85">
        <v>3.9084744867999999</v>
      </c>
    </row>
    <row r="13" spans="1:16" s="62" customFormat="1" ht="18.899999999999999" customHeight="1" x14ac:dyDescent="0.3">
      <c r="A13" s="84" t="s">
        <v>351</v>
      </c>
      <c r="B13" s="69">
        <v>9.4</v>
      </c>
      <c r="C13" s="70">
        <v>3.9059253719</v>
      </c>
      <c r="D13" s="70">
        <v>3.5573277245999999</v>
      </c>
      <c r="E13" s="69">
        <v>13</v>
      </c>
      <c r="F13" s="70">
        <v>5.3910591358</v>
      </c>
      <c r="G13" s="70">
        <v>4.7191682813</v>
      </c>
      <c r="H13" s="69">
        <v>12.2</v>
      </c>
      <c r="I13" s="70">
        <v>4.9856967715999998</v>
      </c>
      <c r="J13" s="85">
        <v>4.0972447839999999</v>
      </c>
    </row>
    <row r="14" spans="1:16" s="62" customFormat="1" ht="18.899999999999999" customHeight="1" x14ac:dyDescent="0.3">
      <c r="A14" s="84" t="s">
        <v>358</v>
      </c>
      <c r="B14" s="69">
        <v>11.4</v>
      </c>
      <c r="C14" s="70">
        <v>4.1196877709999997</v>
      </c>
      <c r="D14" s="70">
        <v>4.3640282498999996</v>
      </c>
      <c r="E14" s="69">
        <v>12.2</v>
      </c>
      <c r="F14" s="70">
        <v>4.2393495030999997</v>
      </c>
      <c r="G14" s="70">
        <v>4.4241084410999996</v>
      </c>
      <c r="H14" s="69">
        <v>17</v>
      </c>
      <c r="I14" s="70">
        <v>5.6613827094999998</v>
      </c>
      <c r="J14" s="85">
        <v>5.4407060317999996</v>
      </c>
    </row>
    <row r="15" spans="1:16" s="62" customFormat="1" ht="18.899999999999999" customHeight="1" x14ac:dyDescent="0.3">
      <c r="A15" s="84" t="s">
        <v>352</v>
      </c>
      <c r="B15" s="69">
        <v>21.8</v>
      </c>
      <c r="C15" s="70">
        <v>4.1661888927000001</v>
      </c>
      <c r="D15" s="70">
        <v>4.202615862</v>
      </c>
      <c r="E15" s="69">
        <v>29.2</v>
      </c>
      <c r="F15" s="70">
        <v>5.3629150749000001</v>
      </c>
      <c r="G15" s="70">
        <v>5.1571275440999997</v>
      </c>
      <c r="H15" s="69">
        <v>37.799999999999997</v>
      </c>
      <c r="I15" s="70">
        <v>6.7427755975999997</v>
      </c>
      <c r="J15" s="85">
        <v>6.1756391640999997</v>
      </c>
    </row>
    <row r="16" spans="1:16" s="62" customFormat="1" ht="18.899999999999999" customHeight="1" x14ac:dyDescent="0.3">
      <c r="A16" s="84" t="s">
        <v>359</v>
      </c>
      <c r="B16" s="69">
        <v>11.6</v>
      </c>
      <c r="C16" s="70">
        <v>3.7785016286999999</v>
      </c>
      <c r="D16" s="70">
        <v>3.7840495881999998</v>
      </c>
      <c r="E16" s="69">
        <v>13.2</v>
      </c>
      <c r="F16" s="70">
        <v>4.3859649123000004</v>
      </c>
      <c r="G16" s="70">
        <v>4.1738520784000004</v>
      </c>
      <c r="H16" s="69">
        <v>17.600000000000001</v>
      </c>
      <c r="I16" s="70">
        <v>5.5660974067</v>
      </c>
      <c r="J16" s="85">
        <v>5.1142710779999998</v>
      </c>
    </row>
    <row r="17" spans="1:16" s="62" customFormat="1" ht="18.899999999999999" customHeight="1" x14ac:dyDescent="0.3">
      <c r="A17" s="84" t="s">
        <v>360</v>
      </c>
      <c r="B17" s="69">
        <v>10.199999999999999</v>
      </c>
      <c r="C17" s="70">
        <v>4.3001686341000003</v>
      </c>
      <c r="D17" s="70">
        <v>4.6767656750000004</v>
      </c>
      <c r="E17" s="69">
        <v>16.2</v>
      </c>
      <c r="F17" s="70">
        <v>6.3514467184000001</v>
      </c>
      <c r="G17" s="70">
        <v>6.2507557671000002</v>
      </c>
      <c r="H17" s="69">
        <v>13</v>
      </c>
      <c r="I17" s="70">
        <v>5.0030788176999996</v>
      </c>
      <c r="J17" s="85">
        <v>4.7942073730999999</v>
      </c>
    </row>
    <row r="18" spans="1:16" s="62" customFormat="1" ht="18.899999999999999" customHeight="1" x14ac:dyDescent="0.3">
      <c r="A18" s="84" t="s">
        <v>353</v>
      </c>
      <c r="B18" s="69">
        <v>1.6</v>
      </c>
      <c r="C18" s="70">
        <v>1.7178441056</v>
      </c>
      <c r="D18" s="70">
        <v>2.2982258155999999</v>
      </c>
      <c r="E18" s="69">
        <v>4.2</v>
      </c>
      <c r="F18" s="70">
        <v>4.1807684650999999</v>
      </c>
      <c r="G18" s="70">
        <v>5.3643930690000001</v>
      </c>
      <c r="H18" s="69">
        <v>6</v>
      </c>
      <c r="I18" s="70">
        <v>5.5299539171000003</v>
      </c>
      <c r="J18" s="85">
        <v>6.6371473573999999</v>
      </c>
    </row>
    <row r="19" spans="1:16" s="62" customFormat="1" ht="18.899999999999999" customHeight="1" x14ac:dyDescent="0.3">
      <c r="A19" s="86" t="s">
        <v>47</v>
      </c>
      <c r="B19" s="87">
        <v>227.8</v>
      </c>
      <c r="C19" s="88">
        <v>3.5884300696999998</v>
      </c>
      <c r="D19" s="88">
        <v>3.6837846061000001</v>
      </c>
      <c r="E19" s="87">
        <v>304.8</v>
      </c>
      <c r="F19" s="88">
        <v>4.4937724099</v>
      </c>
      <c r="G19" s="88">
        <v>4.6296168412999998</v>
      </c>
      <c r="H19" s="87">
        <v>341.6</v>
      </c>
      <c r="I19" s="88">
        <v>4.7761928598000001</v>
      </c>
      <c r="J19" s="89">
        <v>4.6460427320999997</v>
      </c>
    </row>
    <row r="20" spans="1:16" ht="18.899999999999999" customHeight="1" x14ac:dyDescent="0.25">
      <c r="A20" s="90" t="s">
        <v>29</v>
      </c>
      <c r="B20" s="91">
        <v>1884.8</v>
      </c>
      <c r="C20" s="92">
        <v>3.2135109312000001</v>
      </c>
      <c r="D20" s="92">
        <v>3.2640071202000001</v>
      </c>
      <c r="E20" s="91">
        <v>2412.8000000000002</v>
      </c>
      <c r="F20" s="92">
        <v>3.8568403769000001</v>
      </c>
      <c r="G20" s="92">
        <v>3.8278780464</v>
      </c>
      <c r="H20" s="91">
        <v>2470.1999999999998</v>
      </c>
      <c r="I20" s="92">
        <v>3.7108990043999999</v>
      </c>
      <c r="J20" s="93">
        <v>3.7108990043999999</v>
      </c>
      <c r="K20" s="94"/>
      <c r="L20" s="94"/>
    </row>
    <row r="21" spans="1:16" ht="18.899999999999999" customHeight="1" x14ac:dyDescent="0.25">
      <c r="A21" s="77" t="s">
        <v>420</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1" t="s">
        <v>467</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451</v>
      </c>
      <c r="B1" s="61"/>
      <c r="C1" s="61"/>
      <c r="D1" s="61"/>
      <c r="E1" s="61"/>
      <c r="F1" s="61"/>
      <c r="G1" s="61"/>
      <c r="H1" s="61"/>
      <c r="I1" s="61"/>
      <c r="J1" s="61"/>
    </row>
    <row r="2" spans="1:16" s="62" customFormat="1" ht="18.899999999999999" customHeight="1" x14ac:dyDescent="0.3">
      <c r="A2" s="1" t="s">
        <v>440</v>
      </c>
      <c r="B2" s="63"/>
      <c r="C2" s="63"/>
      <c r="D2" s="63"/>
      <c r="E2" s="63"/>
      <c r="F2" s="63"/>
      <c r="G2" s="63"/>
      <c r="H2" s="63"/>
      <c r="I2" s="63"/>
      <c r="J2" s="63"/>
    </row>
    <row r="3" spans="1:16" s="66" customFormat="1" ht="54" customHeight="1" x14ac:dyDescent="0.3">
      <c r="A3" s="104" t="s">
        <v>455</v>
      </c>
      <c r="B3" s="64" t="s">
        <v>444</v>
      </c>
      <c r="C3" s="64" t="s">
        <v>460</v>
      </c>
      <c r="D3" s="64" t="s">
        <v>429</v>
      </c>
      <c r="E3" s="64" t="s">
        <v>445</v>
      </c>
      <c r="F3" s="64" t="s">
        <v>461</v>
      </c>
      <c r="G3" s="64" t="s">
        <v>431</v>
      </c>
      <c r="H3" s="64" t="s">
        <v>446</v>
      </c>
      <c r="I3" s="64" t="s">
        <v>462</v>
      </c>
      <c r="J3" s="65" t="s">
        <v>430</v>
      </c>
      <c r="O3" s="67"/>
      <c r="P3" s="67"/>
    </row>
    <row r="4" spans="1:16" s="62" customFormat="1" ht="18.899999999999999" customHeight="1" x14ac:dyDescent="0.3">
      <c r="A4" s="84" t="s">
        <v>376</v>
      </c>
      <c r="B4" s="69">
        <v>15.4</v>
      </c>
      <c r="C4" s="70">
        <v>2.2385673169000002</v>
      </c>
      <c r="D4" s="70">
        <v>2.3220569381999998</v>
      </c>
      <c r="E4" s="69">
        <v>19</v>
      </c>
      <c r="F4" s="70">
        <v>2.6353019501000001</v>
      </c>
      <c r="G4" s="70">
        <v>2.6544161131999999</v>
      </c>
      <c r="H4" s="69">
        <v>27</v>
      </c>
      <c r="I4" s="70">
        <v>3.6252316119999999</v>
      </c>
      <c r="J4" s="85">
        <v>3.4837435408999999</v>
      </c>
    </row>
    <row r="5" spans="1:16" s="62" customFormat="1" ht="18.899999999999999" customHeight="1" x14ac:dyDescent="0.3">
      <c r="A5" s="84" t="s">
        <v>361</v>
      </c>
      <c r="B5" s="69">
        <v>27</v>
      </c>
      <c r="C5" s="70">
        <v>3.4434383368999999</v>
      </c>
      <c r="D5" s="70">
        <v>3.2169647069999998</v>
      </c>
      <c r="E5" s="69">
        <v>30.4</v>
      </c>
      <c r="F5" s="70">
        <v>3.9068524134999998</v>
      </c>
      <c r="G5" s="70">
        <v>3.4928771670000001</v>
      </c>
      <c r="H5" s="69">
        <v>33.4</v>
      </c>
      <c r="I5" s="70">
        <v>4.2472024414999998</v>
      </c>
      <c r="J5" s="85">
        <v>3.7174104182000001</v>
      </c>
    </row>
    <row r="6" spans="1:16" s="62" customFormat="1" ht="18.899999999999999" customHeight="1" x14ac:dyDescent="0.3">
      <c r="A6" s="84" t="s">
        <v>394</v>
      </c>
      <c r="B6" s="69">
        <v>12.2</v>
      </c>
      <c r="C6" s="70">
        <v>2.8688331844000001</v>
      </c>
      <c r="D6" s="70">
        <v>2.9896373944999999</v>
      </c>
      <c r="E6" s="69">
        <v>17.8</v>
      </c>
      <c r="F6" s="70">
        <v>3.7766273445</v>
      </c>
      <c r="G6" s="70">
        <v>3.9843771702000002</v>
      </c>
      <c r="H6" s="69">
        <v>19</v>
      </c>
      <c r="I6" s="70">
        <v>3.4617206573999999</v>
      </c>
      <c r="J6" s="85">
        <v>3.4858651171999999</v>
      </c>
    </row>
    <row r="7" spans="1:16" s="62" customFormat="1" ht="18.899999999999999" customHeight="1" x14ac:dyDescent="0.3">
      <c r="A7" s="84" t="s">
        <v>362</v>
      </c>
      <c r="B7" s="69">
        <v>18</v>
      </c>
      <c r="C7" s="70">
        <v>3.2280047343999998</v>
      </c>
      <c r="D7" s="70">
        <v>3.0531096140999998</v>
      </c>
      <c r="E7" s="69">
        <v>23.6</v>
      </c>
      <c r="F7" s="70">
        <v>4.0347397935</v>
      </c>
      <c r="G7" s="70">
        <v>3.7909418753000002</v>
      </c>
      <c r="H7" s="69">
        <v>23.8</v>
      </c>
      <c r="I7" s="70">
        <v>3.8266126438999999</v>
      </c>
      <c r="J7" s="85">
        <v>3.6923911225000001</v>
      </c>
    </row>
    <row r="8" spans="1:16" s="62" customFormat="1" ht="18.899999999999999" customHeight="1" x14ac:dyDescent="0.3">
      <c r="A8" s="84" t="s">
        <v>363</v>
      </c>
      <c r="B8" s="69">
        <v>17.2</v>
      </c>
      <c r="C8" s="70">
        <v>3.2501889644999999</v>
      </c>
      <c r="D8" s="70">
        <v>2.9633242685000001</v>
      </c>
      <c r="E8" s="69">
        <v>22.8</v>
      </c>
      <c r="F8" s="70">
        <v>4.3301553538000004</v>
      </c>
      <c r="G8" s="70">
        <v>3.8730422441000001</v>
      </c>
      <c r="H8" s="69">
        <v>18.600000000000001</v>
      </c>
      <c r="I8" s="70">
        <v>3.4923019151000001</v>
      </c>
      <c r="J8" s="85">
        <v>3.0515527752999998</v>
      </c>
    </row>
    <row r="9" spans="1:16" s="62" customFormat="1" ht="18.899999999999999" customHeight="1" x14ac:dyDescent="0.3">
      <c r="A9" s="84" t="s">
        <v>375</v>
      </c>
      <c r="B9" s="69">
        <v>8.8000000000000007</v>
      </c>
      <c r="C9" s="70">
        <v>2.6573257639999999</v>
      </c>
      <c r="D9" s="70">
        <v>2.7042249424000002</v>
      </c>
      <c r="E9" s="69">
        <v>15</v>
      </c>
      <c r="F9" s="70">
        <v>4.0514261019999998</v>
      </c>
      <c r="G9" s="70">
        <v>3.9260056165999999</v>
      </c>
      <c r="H9" s="69">
        <v>20.399999999999999</v>
      </c>
      <c r="I9" s="70">
        <v>4.9982849022</v>
      </c>
      <c r="J9" s="85">
        <v>4.5773888547999997</v>
      </c>
    </row>
    <row r="10" spans="1:16" s="62" customFormat="1" ht="18.899999999999999" customHeight="1" x14ac:dyDescent="0.3">
      <c r="A10" s="84" t="s">
        <v>364</v>
      </c>
      <c r="B10" s="69">
        <v>10.6</v>
      </c>
      <c r="C10" s="70">
        <v>3.4507454912000002</v>
      </c>
      <c r="D10" s="70">
        <v>3.1015334019999998</v>
      </c>
      <c r="E10" s="69">
        <v>17.8</v>
      </c>
      <c r="F10" s="70">
        <v>5.9364994663999999</v>
      </c>
      <c r="G10" s="70">
        <v>4.9918123197000002</v>
      </c>
      <c r="H10" s="69">
        <v>14</v>
      </c>
      <c r="I10" s="70">
        <v>4.7778308648000003</v>
      </c>
      <c r="J10" s="85">
        <v>3.8691619071000001</v>
      </c>
    </row>
    <row r="11" spans="1:16" s="62" customFormat="1" ht="18.899999999999999" customHeight="1" x14ac:dyDescent="0.3">
      <c r="A11" s="84" t="s">
        <v>365</v>
      </c>
      <c r="B11" s="69">
        <v>8.6</v>
      </c>
      <c r="C11" s="70">
        <v>2.7287726869000002</v>
      </c>
      <c r="D11" s="70">
        <v>2.4149621253000002</v>
      </c>
      <c r="E11" s="69">
        <v>11.2</v>
      </c>
      <c r="F11" s="70">
        <v>3.6082474226999999</v>
      </c>
      <c r="G11" s="70">
        <v>3.0977969454999998</v>
      </c>
      <c r="H11" s="69">
        <v>12.8</v>
      </c>
      <c r="I11" s="70">
        <v>4.2336442416000004</v>
      </c>
      <c r="J11" s="85">
        <v>3.4319659893000001</v>
      </c>
    </row>
    <row r="12" spans="1:16" s="62" customFormat="1" ht="18.899999999999999" customHeight="1" x14ac:dyDescent="0.3">
      <c r="A12" s="84" t="s">
        <v>366</v>
      </c>
      <c r="B12" s="69">
        <v>22.4</v>
      </c>
      <c r="C12" s="70">
        <v>3.4230875027000001</v>
      </c>
      <c r="D12" s="70">
        <v>3.1697551405</v>
      </c>
      <c r="E12" s="69">
        <v>28</v>
      </c>
      <c r="F12" s="70">
        <v>4.1347942939999998</v>
      </c>
      <c r="G12" s="70">
        <v>3.6156391047000001</v>
      </c>
      <c r="H12" s="69">
        <v>31</v>
      </c>
      <c r="I12" s="70">
        <v>4.4390984333999999</v>
      </c>
      <c r="J12" s="85">
        <v>3.9072627140999998</v>
      </c>
    </row>
    <row r="13" spans="1:16" s="62" customFormat="1" ht="18.899999999999999" customHeight="1" x14ac:dyDescent="0.3">
      <c r="A13" s="84" t="s">
        <v>367</v>
      </c>
      <c r="B13" s="69">
        <v>19.399999999999999</v>
      </c>
      <c r="C13" s="70">
        <v>2.6751978819</v>
      </c>
      <c r="D13" s="70">
        <v>2.5274808313000001</v>
      </c>
      <c r="E13" s="69">
        <v>27.8</v>
      </c>
      <c r="F13" s="70">
        <v>3.8809470627999998</v>
      </c>
      <c r="G13" s="70">
        <v>3.5955997465</v>
      </c>
      <c r="H13" s="69">
        <v>21.6</v>
      </c>
      <c r="I13" s="70">
        <v>3.0389149947999998</v>
      </c>
      <c r="J13" s="85">
        <v>2.7217307219000002</v>
      </c>
    </row>
    <row r="14" spans="1:16" s="62" customFormat="1" ht="18.899999999999999" customHeight="1" x14ac:dyDescent="0.3">
      <c r="A14" s="84" t="s">
        <v>368</v>
      </c>
      <c r="B14" s="69">
        <v>18.399999999999999</v>
      </c>
      <c r="C14" s="70">
        <v>2.9479620610000001</v>
      </c>
      <c r="D14" s="70">
        <v>2.7437555590999998</v>
      </c>
      <c r="E14" s="69">
        <v>20</v>
      </c>
      <c r="F14" s="70">
        <v>3.2648796891999998</v>
      </c>
      <c r="G14" s="70">
        <v>2.9676687931000001</v>
      </c>
      <c r="H14" s="69">
        <v>23.2</v>
      </c>
      <c r="I14" s="70">
        <v>3.8698915763000001</v>
      </c>
      <c r="J14" s="85">
        <v>3.4802413638999998</v>
      </c>
    </row>
    <row r="15" spans="1:16" s="62" customFormat="1" ht="18.899999999999999" customHeight="1" x14ac:dyDescent="0.3">
      <c r="A15" s="84" t="s">
        <v>369</v>
      </c>
      <c r="B15" s="69">
        <v>21.8</v>
      </c>
      <c r="C15" s="70">
        <v>4.5900534803999999</v>
      </c>
      <c r="D15" s="70">
        <v>4.3590447731999999</v>
      </c>
      <c r="E15" s="69">
        <v>23.2</v>
      </c>
      <c r="F15" s="70">
        <v>4.8910064511</v>
      </c>
      <c r="G15" s="70">
        <v>4.5309082143000001</v>
      </c>
      <c r="H15" s="69">
        <v>21.2</v>
      </c>
      <c r="I15" s="70">
        <v>4.3751031863999996</v>
      </c>
      <c r="J15" s="85">
        <v>3.9570874409000001</v>
      </c>
    </row>
    <row r="16" spans="1:16" s="62" customFormat="1" ht="18.899999999999999" customHeight="1" x14ac:dyDescent="0.3">
      <c r="A16" s="84" t="s">
        <v>370</v>
      </c>
      <c r="B16" s="69">
        <v>10.6</v>
      </c>
      <c r="C16" s="70">
        <v>3.8674839463000001</v>
      </c>
      <c r="D16" s="70">
        <v>3.6540817009</v>
      </c>
      <c r="E16" s="69">
        <v>13.2</v>
      </c>
      <c r="F16" s="70">
        <v>4.7126026419000002</v>
      </c>
      <c r="G16" s="70">
        <v>4.3287032021999998</v>
      </c>
      <c r="H16" s="69">
        <v>11</v>
      </c>
      <c r="I16" s="70">
        <v>4.0178245306000004</v>
      </c>
      <c r="J16" s="85">
        <v>3.6132850458000001</v>
      </c>
    </row>
    <row r="17" spans="1:12" s="62" customFormat="1" ht="18.899999999999999" customHeight="1" x14ac:dyDescent="0.3">
      <c r="A17" s="84" t="s">
        <v>374</v>
      </c>
      <c r="B17" s="69">
        <v>5.6</v>
      </c>
      <c r="C17" s="70">
        <v>1.9779598757000001</v>
      </c>
      <c r="D17" s="70">
        <v>2.0038644669000001</v>
      </c>
      <c r="E17" s="69">
        <v>14</v>
      </c>
      <c r="F17" s="70">
        <v>4.7316479653999997</v>
      </c>
      <c r="G17" s="70">
        <v>4.8461273698999996</v>
      </c>
      <c r="H17" s="69">
        <v>11.2</v>
      </c>
      <c r="I17" s="70">
        <v>3.4730836021</v>
      </c>
      <c r="J17" s="85">
        <v>3.6237721122000002</v>
      </c>
    </row>
    <row r="18" spans="1:12" s="62" customFormat="1" ht="18.899999999999999" customHeight="1" x14ac:dyDescent="0.3">
      <c r="A18" s="84" t="s">
        <v>371</v>
      </c>
      <c r="B18" s="69">
        <v>17.2</v>
      </c>
      <c r="C18" s="70">
        <v>4.8042008826</v>
      </c>
      <c r="D18" s="70">
        <v>4.6392856874000001</v>
      </c>
      <c r="E18" s="69">
        <v>19.8</v>
      </c>
      <c r="F18" s="70">
        <v>5.4723343098999999</v>
      </c>
      <c r="G18" s="70">
        <v>4.9621480024000002</v>
      </c>
      <c r="H18" s="69">
        <v>20.399999999999999</v>
      </c>
      <c r="I18" s="70">
        <v>5.6028563581000004</v>
      </c>
      <c r="J18" s="85">
        <v>4.9981657487</v>
      </c>
    </row>
    <row r="19" spans="1:12" s="62" customFormat="1" ht="18.899999999999999" customHeight="1" x14ac:dyDescent="0.3">
      <c r="A19" s="84" t="s">
        <v>372</v>
      </c>
      <c r="B19" s="69">
        <v>15.4</v>
      </c>
      <c r="C19" s="70">
        <v>3.6079092869</v>
      </c>
      <c r="D19" s="70">
        <v>3.4574071214000002</v>
      </c>
      <c r="E19" s="69">
        <v>25.4</v>
      </c>
      <c r="F19" s="70">
        <v>6.1486322924000003</v>
      </c>
      <c r="G19" s="70">
        <v>5.6663180796999999</v>
      </c>
      <c r="H19" s="69">
        <v>17.399999999999999</v>
      </c>
      <c r="I19" s="70">
        <v>4.2857142857000001</v>
      </c>
      <c r="J19" s="85">
        <v>3.8688252916999999</v>
      </c>
    </row>
    <row r="20" spans="1:12" s="62" customFormat="1" ht="18.899999999999999" customHeight="1" x14ac:dyDescent="0.3">
      <c r="A20" s="84" t="s">
        <v>373</v>
      </c>
      <c r="B20" s="69">
        <v>10.199999999999999</v>
      </c>
      <c r="C20" s="70">
        <v>2.4529844644000001</v>
      </c>
      <c r="D20" s="70">
        <v>2.7378198035999999</v>
      </c>
      <c r="E20" s="69">
        <v>15</v>
      </c>
      <c r="F20" s="70">
        <v>3.1188921695</v>
      </c>
      <c r="G20" s="70">
        <v>3.4814188183999999</v>
      </c>
      <c r="H20" s="69">
        <v>18.2</v>
      </c>
      <c r="I20" s="70">
        <v>3.4678556456999998</v>
      </c>
      <c r="J20" s="85">
        <v>3.7629237768000001</v>
      </c>
    </row>
    <row r="21" spans="1:12" s="62" customFormat="1" ht="18.899999999999999" customHeight="1" x14ac:dyDescent="0.3">
      <c r="A21" s="86" t="s">
        <v>170</v>
      </c>
      <c r="B21" s="87">
        <v>258.8</v>
      </c>
      <c r="C21" s="88">
        <v>3.1660745568999999</v>
      </c>
      <c r="D21" s="88">
        <v>3.1145567372</v>
      </c>
      <c r="E21" s="87">
        <v>344</v>
      </c>
      <c r="F21" s="88">
        <v>4.1076490635000003</v>
      </c>
      <c r="G21" s="88">
        <v>3.8525310084000002</v>
      </c>
      <c r="H21" s="87">
        <v>344.2</v>
      </c>
      <c r="I21" s="88">
        <v>3.9919002234000001</v>
      </c>
      <c r="J21" s="89">
        <v>3.8501161277999998</v>
      </c>
    </row>
    <row r="22" spans="1:12" ht="18.899999999999999" customHeight="1" x14ac:dyDescent="0.25">
      <c r="A22" s="90" t="s">
        <v>29</v>
      </c>
      <c r="B22" s="91">
        <v>1884.8</v>
      </c>
      <c r="C22" s="92">
        <v>3.2135109312000001</v>
      </c>
      <c r="D22" s="92">
        <v>3.2640071202000001</v>
      </c>
      <c r="E22" s="91">
        <v>2412.8000000000002</v>
      </c>
      <c r="F22" s="92">
        <v>3.8568403769000001</v>
      </c>
      <c r="G22" s="92">
        <v>3.8278780464</v>
      </c>
      <c r="H22" s="91">
        <v>2470.1999999999998</v>
      </c>
      <c r="I22" s="92">
        <v>3.7108990043999999</v>
      </c>
      <c r="J22" s="93">
        <v>3.7108990043999999</v>
      </c>
      <c r="K22" s="94"/>
      <c r="L22" s="94"/>
    </row>
    <row r="23" spans="1:12" ht="18.899999999999999" customHeight="1" x14ac:dyDescent="0.25">
      <c r="A23" s="77" t="s">
        <v>420</v>
      </c>
    </row>
    <row r="25" spans="1:12" ht="15.6" x14ac:dyDescent="0.3">
      <c r="A25" s="121" t="s">
        <v>467</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452</v>
      </c>
      <c r="B1" s="61"/>
      <c r="C1" s="61"/>
      <c r="D1" s="61"/>
      <c r="E1" s="61"/>
      <c r="F1" s="61"/>
      <c r="G1" s="61"/>
      <c r="H1" s="61"/>
      <c r="I1" s="61"/>
      <c r="J1" s="61"/>
    </row>
    <row r="2" spans="1:16" s="62" customFormat="1" ht="18.899999999999999" customHeight="1" x14ac:dyDescent="0.3">
      <c r="A2" s="1" t="s">
        <v>440</v>
      </c>
      <c r="B2" s="63"/>
      <c r="C2" s="63"/>
      <c r="D2" s="63"/>
      <c r="E2" s="63"/>
      <c r="F2" s="63"/>
      <c r="G2" s="63"/>
      <c r="H2" s="63"/>
      <c r="I2" s="63"/>
      <c r="J2" s="63"/>
    </row>
    <row r="3" spans="1:16" s="66" customFormat="1" ht="54" customHeight="1" x14ac:dyDescent="0.3">
      <c r="A3" s="104" t="s">
        <v>455</v>
      </c>
      <c r="B3" s="64" t="s">
        <v>444</v>
      </c>
      <c r="C3" s="64" t="s">
        <v>460</v>
      </c>
      <c r="D3" s="64" t="s">
        <v>429</v>
      </c>
      <c r="E3" s="64" t="s">
        <v>445</v>
      </c>
      <c r="F3" s="64" t="s">
        <v>461</v>
      </c>
      <c r="G3" s="64" t="s">
        <v>431</v>
      </c>
      <c r="H3" s="64" t="s">
        <v>446</v>
      </c>
      <c r="I3" s="64" t="s">
        <v>462</v>
      </c>
      <c r="J3" s="65" t="s">
        <v>430</v>
      </c>
      <c r="O3" s="67"/>
      <c r="P3" s="67"/>
    </row>
    <row r="4" spans="1:16" s="62" customFormat="1" ht="56.25" customHeight="1" x14ac:dyDescent="0.3">
      <c r="A4" s="95" t="s">
        <v>387</v>
      </c>
      <c r="B4" s="69">
        <v>10.8</v>
      </c>
      <c r="C4" s="70">
        <v>2.6189436926999998</v>
      </c>
      <c r="D4" s="70">
        <v>2.7048483067000002</v>
      </c>
      <c r="E4" s="69">
        <v>14.8</v>
      </c>
      <c r="F4" s="70">
        <v>3.5753974006</v>
      </c>
      <c r="G4" s="70">
        <v>3.3328521060999998</v>
      </c>
      <c r="H4" s="69">
        <v>18.399999999999999</v>
      </c>
      <c r="I4" s="70">
        <v>4.4930650518000004</v>
      </c>
      <c r="J4" s="85">
        <v>4.0705481744999998</v>
      </c>
    </row>
    <row r="5" spans="1:16" s="62" customFormat="1" ht="56.25" customHeight="1" x14ac:dyDescent="0.3">
      <c r="A5" s="95" t="s">
        <v>377</v>
      </c>
      <c r="B5" s="69" t="s">
        <v>426</v>
      </c>
      <c r="C5" s="70" t="s">
        <v>426</v>
      </c>
      <c r="D5" s="70" t="s">
        <v>426</v>
      </c>
      <c r="E5" s="69">
        <v>2.2000000000000002</v>
      </c>
      <c r="F5" s="70">
        <v>4.3894652832999999</v>
      </c>
      <c r="G5" s="70">
        <v>5.6664154116000001</v>
      </c>
      <c r="H5" s="69" t="s">
        <v>426</v>
      </c>
      <c r="I5" s="70" t="s">
        <v>426</v>
      </c>
      <c r="J5" s="85" t="s">
        <v>426</v>
      </c>
    </row>
    <row r="6" spans="1:16" s="62" customFormat="1" ht="56.25" customHeight="1" x14ac:dyDescent="0.3">
      <c r="A6" s="95" t="s">
        <v>388</v>
      </c>
      <c r="B6" s="69">
        <v>15</v>
      </c>
      <c r="C6" s="70">
        <v>2.9197648616</v>
      </c>
      <c r="D6" s="70">
        <v>4.0074750829000001</v>
      </c>
      <c r="E6" s="69">
        <v>17.600000000000001</v>
      </c>
      <c r="F6" s="70">
        <v>3.2487909329</v>
      </c>
      <c r="G6" s="70">
        <v>4.0442593207000002</v>
      </c>
      <c r="H6" s="69">
        <v>22.2</v>
      </c>
      <c r="I6" s="70">
        <v>4.0757876183999997</v>
      </c>
      <c r="J6" s="85">
        <v>4.7542154655999997</v>
      </c>
    </row>
    <row r="7" spans="1:16" s="62" customFormat="1" ht="56.25" customHeight="1" x14ac:dyDescent="0.3">
      <c r="A7" s="95" t="s">
        <v>386</v>
      </c>
      <c r="B7" s="69">
        <v>14.8</v>
      </c>
      <c r="C7" s="70">
        <v>3.3236020659999999</v>
      </c>
      <c r="D7" s="70">
        <v>3.7407351308000001</v>
      </c>
      <c r="E7" s="69">
        <v>22.8</v>
      </c>
      <c r="F7" s="70">
        <v>4.8726277996</v>
      </c>
      <c r="G7" s="70">
        <v>5.1062170838999998</v>
      </c>
      <c r="H7" s="69">
        <v>19.2</v>
      </c>
      <c r="I7" s="70">
        <v>4.0241448691999997</v>
      </c>
      <c r="J7" s="85">
        <v>4.0248478542999999</v>
      </c>
    </row>
    <row r="8" spans="1:16" s="62" customFormat="1" ht="56.25" customHeight="1" x14ac:dyDescent="0.3">
      <c r="A8" s="95" t="s">
        <v>391</v>
      </c>
      <c r="B8" s="69" t="s">
        <v>426</v>
      </c>
      <c r="C8" s="70" t="s">
        <v>426</v>
      </c>
      <c r="D8" s="70" t="s">
        <v>426</v>
      </c>
      <c r="E8" s="69">
        <v>1.4</v>
      </c>
      <c r="F8" s="70">
        <v>2.9610829103</v>
      </c>
      <c r="G8" s="70">
        <v>3.5683620038999999</v>
      </c>
      <c r="H8" s="69" t="s">
        <v>426</v>
      </c>
      <c r="I8" s="70" t="s">
        <v>426</v>
      </c>
      <c r="J8" s="85" t="s">
        <v>426</v>
      </c>
    </row>
    <row r="9" spans="1:16" s="62" customFormat="1" ht="56.25" customHeight="1" x14ac:dyDescent="0.3">
      <c r="A9" s="95" t="s">
        <v>392</v>
      </c>
      <c r="B9" s="69">
        <v>1.8</v>
      </c>
      <c r="C9" s="70">
        <v>3.5335689046000001</v>
      </c>
      <c r="D9" s="70">
        <v>3.9669931119999999</v>
      </c>
      <c r="E9" s="69">
        <v>3.8</v>
      </c>
      <c r="F9" s="70">
        <v>7.6985413290000002</v>
      </c>
      <c r="G9" s="70">
        <v>7.8427092645999998</v>
      </c>
      <c r="H9" s="69">
        <v>1.4</v>
      </c>
      <c r="I9" s="70">
        <v>2.8248587570999999</v>
      </c>
      <c r="J9" s="85">
        <v>2.7374099639999998</v>
      </c>
    </row>
    <row r="10" spans="1:16" s="62" customFormat="1" ht="56.25" customHeight="1" x14ac:dyDescent="0.3">
      <c r="A10" s="95" t="s">
        <v>393</v>
      </c>
      <c r="B10" s="69">
        <v>2.8</v>
      </c>
      <c r="C10" s="70">
        <v>5.1986632008999996</v>
      </c>
      <c r="D10" s="70">
        <v>5.7322512712</v>
      </c>
      <c r="E10" s="69">
        <v>3.2</v>
      </c>
      <c r="F10" s="70">
        <v>5.7142857142999999</v>
      </c>
      <c r="G10" s="70">
        <v>5.9934639581000004</v>
      </c>
      <c r="H10" s="69">
        <v>2.4</v>
      </c>
      <c r="I10" s="70">
        <v>4.4166359956000001</v>
      </c>
      <c r="J10" s="85">
        <v>4.3507044006999998</v>
      </c>
    </row>
    <row r="11" spans="1:16" s="62" customFormat="1" ht="56.25" customHeight="1" x14ac:dyDescent="0.3">
      <c r="A11" s="95" t="s">
        <v>380</v>
      </c>
      <c r="B11" s="69">
        <v>4.2</v>
      </c>
      <c r="C11" s="70">
        <v>3.6332179931000002</v>
      </c>
      <c r="D11" s="70">
        <v>4.9052474921</v>
      </c>
      <c r="E11" s="69">
        <v>5.2</v>
      </c>
      <c r="F11" s="70">
        <v>3.9603960396</v>
      </c>
      <c r="G11" s="70">
        <v>5.0483649465999996</v>
      </c>
      <c r="H11" s="69">
        <v>11.8</v>
      </c>
      <c r="I11" s="70">
        <v>7.9686655862000002</v>
      </c>
      <c r="J11" s="85">
        <v>9.3608819797000002</v>
      </c>
    </row>
    <row r="12" spans="1:16" s="62" customFormat="1" ht="56.25" customHeight="1" x14ac:dyDescent="0.3">
      <c r="A12" s="95" t="s">
        <v>381</v>
      </c>
      <c r="B12" s="69">
        <v>5.2</v>
      </c>
      <c r="C12" s="70">
        <v>3.5007405412999999</v>
      </c>
      <c r="D12" s="70">
        <v>4.7983239889</v>
      </c>
      <c r="E12" s="69">
        <v>7.6</v>
      </c>
      <c r="F12" s="70">
        <v>4.6313223643999999</v>
      </c>
      <c r="G12" s="70">
        <v>6.1026988055000002</v>
      </c>
      <c r="H12" s="69">
        <v>7.2</v>
      </c>
      <c r="I12" s="70">
        <v>3.9700044111000001</v>
      </c>
      <c r="J12" s="85">
        <v>4.7078239528000001</v>
      </c>
    </row>
    <row r="13" spans="1:16" s="62" customFormat="1" ht="56.25" customHeight="1" x14ac:dyDescent="0.3">
      <c r="A13" s="95" t="s">
        <v>389</v>
      </c>
      <c r="B13" s="69">
        <v>4</v>
      </c>
      <c r="C13" s="70">
        <v>3.8468936334000001</v>
      </c>
      <c r="D13" s="70">
        <v>5.0307976226999997</v>
      </c>
      <c r="E13" s="69">
        <v>4.5999999999999996</v>
      </c>
      <c r="F13" s="70">
        <v>3.9840637449999998</v>
      </c>
      <c r="G13" s="70">
        <v>5.0021185294999997</v>
      </c>
      <c r="H13" s="69">
        <v>4.2</v>
      </c>
      <c r="I13" s="70">
        <v>3.5401213756000001</v>
      </c>
      <c r="J13" s="85">
        <v>4.0058275142999999</v>
      </c>
    </row>
    <row r="14" spans="1:16" s="62" customFormat="1" ht="56.25" customHeight="1" x14ac:dyDescent="0.3">
      <c r="A14" s="95" t="s">
        <v>390</v>
      </c>
      <c r="B14" s="69">
        <v>2</v>
      </c>
      <c r="C14" s="70">
        <v>2.1177467175000002</v>
      </c>
      <c r="D14" s="70">
        <v>2.6056653401999998</v>
      </c>
      <c r="E14" s="69">
        <v>2.6</v>
      </c>
      <c r="F14" s="70">
        <v>2.4426907178000001</v>
      </c>
      <c r="G14" s="70">
        <v>2.9954019742</v>
      </c>
      <c r="H14" s="69">
        <v>3.8</v>
      </c>
      <c r="I14" s="70">
        <v>3.2556545578999998</v>
      </c>
      <c r="J14" s="85">
        <v>3.8209103563000002</v>
      </c>
    </row>
    <row r="15" spans="1:16" s="62" customFormat="1" ht="56.25" customHeight="1" x14ac:dyDescent="0.3">
      <c r="A15" s="95" t="s">
        <v>382</v>
      </c>
      <c r="B15" s="69">
        <v>1.6</v>
      </c>
      <c r="C15" s="70">
        <v>2.0387359837000001</v>
      </c>
      <c r="D15" s="70">
        <v>2.7311339318000001</v>
      </c>
      <c r="E15" s="69">
        <v>3.2</v>
      </c>
      <c r="F15" s="70">
        <v>3.7261294829999998</v>
      </c>
      <c r="G15" s="70">
        <v>4.9557301217000003</v>
      </c>
      <c r="H15" s="69">
        <v>3</v>
      </c>
      <c r="I15" s="70">
        <v>3.3185840708000001</v>
      </c>
      <c r="J15" s="85">
        <v>3.9912593976999999</v>
      </c>
    </row>
    <row r="16" spans="1:16" s="62" customFormat="1" ht="56.25" customHeight="1" x14ac:dyDescent="0.3">
      <c r="A16" s="95" t="s">
        <v>385</v>
      </c>
      <c r="B16" s="69">
        <v>1.6</v>
      </c>
      <c r="C16" s="70">
        <v>4.2530568846000003</v>
      </c>
      <c r="D16" s="70">
        <v>5.8325518649000001</v>
      </c>
      <c r="E16" s="69">
        <v>3.2</v>
      </c>
      <c r="F16" s="70">
        <v>7.8163165607999998</v>
      </c>
      <c r="G16" s="70">
        <v>10.745002155</v>
      </c>
      <c r="H16" s="69">
        <v>2.4</v>
      </c>
      <c r="I16" s="70">
        <v>5.2585451358000004</v>
      </c>
      <c r="J16" s="85">
        <v>6.6505272214</v>
      </c>
    </row>
    <row r="17" spans="1:12" s="62" customFormat="1" ht="56.25" customHeight="1" x14ac:dyDescent="0.3">
      <c r="A17" s="95" t="s">
        <v>384</v>
      </c>
      <c r="B17" s="69">
        <v>7.8</v>
      </c>
      <c r="C17" s="70">
        <v>4.6745774900999999</v>
      </c>
      <c r="D17" s="70">
        <v>6.4671722100000002</v>
      </c>
      <c r="E17" s="69">
        <v>13.4</v>
      </c>
      <c r="F17" s="70">
        <v>6.9186286658</v>
      </c>
      <c r="G17" s="70">
        <v>8.9492518250999993</v>
      </c>
      <c r="H17" s="69">
        <v>15.2</v>
      </c>
      <c r="I17" s="70">
        <v>6.9840102921999998</v>
      </c>
      <c r="J17" s="85">
        <v>8.9062277810000001</v>
      </c>
    </row>
    <row r="18" spans="1:12" s="62" customFormat="1" ht="56.25" customHeight="1" x14ac:dyDescent="0.3">
      <c r="A18" s="95" t="s">
        <v>383</v>
      </c>
      <c r="B18" s="69">
        <v>2.4</v>
      </c>
      <c r="C18" s="70">
        <v>2.9397354238000002</v>
      </c>
      <c r="D18" s="70">
        <v>3.9208549027999999</v>
      </c>
      <c r="E18" s="69">
        <v>4.4000000000000004</v>
      </c>
      <c r="F18" s="70">
        <v>4.7281323876999997</v>
      </c>
      <c r="G18" s="70">
        <v>6.1068603834999999</v>
      </c>
      <c r="H18" s="69">
        <v>5.4</v>
      </c>
      <c r="I18" s="70">
        <v>5.4501413000000003</v>
      </c>
      <c r="J18" s="85">
        <v>6.7432029757</v>
      </c>
    </row>
    <row r="19" spans="1:12" s="62" customFormat="1" ht="18.600000000000001" customHeight="1" x14ac:dyDescent="0.3">
      <c r="A19" s="86" t="s">
        <v>168</v>
      </c>
      <c r="B19" s="87">
        <v>76.2</v>
      </c>
      <c r="C19" s="88">
        <v>3.185086106</v>
      </c>
      <c r="D19" s="88">
        <v>4.1329355796999998</v>
      </c>
      <c r="E19" s="87">
        <v>110</v>
      </c>
      <c r="F19" s="88">
        <v>4.3015462102999997</v>
      </c>
      <c r="G19" s="88">
        <v>5.2612320696000001</v>
      </c>
      <c r="H19" s="87">
        <v>118.2</v>
      </c>
      <c r="I19" s="88">
        <v>4.4626339357000004</v>
      </c>
      <c r="J19" s="89">
        <v>5.2290859999999997</v>
      </c>
    </row>
    <row r="20" spans="1:12" ht="18.899999999999999" customHeight="1" x14ac:dyDescent="0.25">
      <c r="A20" s="90" t="s">
        <v>29</v>
      </c>
      <c r="B20" s="91">
        <v>1884.8</v>
      </c>
      <c r="C20" s="92">
        <v>3.2135109312000001</v>
      </c>
      <c r="D20" s="92">
        <v>3.2640071202000001</v>
      </c>
      <c r="E20" s="91">
        <v>2412.8000000000002</v>
      </c>
      <c r="F20" s="92">
        <v>3.8568403769000001</v>
      </c>
      <c r="G20" s="92">
        <v>3.8278780464</v>
      </c>
      <c r="H20" s="91">
        <v>2470.1999999999998</v>
      </c>
      <c r="I20" s="92">
        <v>3.7108990043999999</v>
      </c>
      <c r="J20" s="93">
        <v>3.7108990043999999</v>
      </c>
      <c r="K20" s="94"/>
      <c r="L20" s="94"/>
    </row>
    <row r="21" spans="1:12" ht="18.899999999999999" customHeight="1" x14ac:dyDescent="0.25">
      <c r="A21" s="77" t="s">
        <v>420</v>
      </c>
    </row>
    <row r="23" spans="1:12" ht="15.6" x14ac:dyDescent="0.3">
      <c r="A23" s="121" t="s">
        <v>467</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453</v>
      </c>
      <c r="B1" s="61"/>
      <c r="C1" s="61"/>
      <c r="D1" s="61"/>
      <c r="E1" s="61"/>
    </row>
    <row r="2" spans="1:8" s="62" customFormat="1" ht="18.899999999999999" customHeight="1" x14ac:dyDescent="0.3">
      <c r="A2" s="1" t="s">
        <v>439</v>
      </c>
      <c r="B2" s="63"/>
      <c r="C2" s="63"/>
      <c r="D2" s="63"/>
      <c r="E2" s="96"/>
    </row>
    <row r="3" spans="1:8" ht="31.2" x14ac:dyDescent="0.25">
      <c r="A3" s="81" t="s">
        <v>30</v>
      </c>
      <c r="B3" s="82" t="s">
        <v>429</v>
      </c>
      <c r="C3" s="82" t="s">
        <v>431</v>
      </c>
      <c r="D3" s="83" t="s">
        <v>430</v>
      </c>
      <c r="H3" s="79"/>
    </row>
    <row r="4" spans="1:8" ht="18.899999999999999" customHeight="1" x14ac:dyDescent="0.25">
      <c r="A4" s="84" t="s">
        <v>175</v>
      </c>
      <c r="B4" s="85">
        <v>3.7801419280999999</v>
      </c>
      <c r="C4" s="85">
        <v>4.304262778</v>
      </c>
      <c r="D4" s="85">
        <v>4.4113038779</v>
      </c>
      <c r="F4" s="41"/>
      <c r="G4" s="42"/>
      <c r="H4" s="42"/>
    </row>
    <row r="5" spans="1:8" ht="18.899999999999999" customHeight="1" x14ac:dyDescent="0.25">
      <c r="A5" s="84" t="s">
        <v>33</v>
      </c>
      <c r="B5" s="85">
        <v>3.939043222</v>
      </c>
      <c r="C5" s="85">
        <v>4.6175696630000003</v>
      </c>
      <c r="D5" s="85">
        <v>4.2992191275999998</v>
      </c>
      <c r="F5" s="59"/>
      <c r="G5" s="58"/>
      <c r="H5" s="58"/>
    </row>
    <row r="6" spans="1:8" ht="18.899999999999999" customHeight="1" x14ac:dyDescent="0.25">
      <c r="A6" s="84" t="s">
        <v>32</v>
      </c>
      <c r="B6" s="85">
        <v>3.8464313293000001</v>
      </c>
      <c r="C6" s="85">
        <v>4.5141078111999997</v>
      </c>
      <c r="D6" s="85">
        <v>4.6193371153999996</v>
      </c>
      <c r="F6" s="59"/>
      <c r="G6" s="58"/>
      <c r="H6" s="58"/>
    </row>
    <row r="7" spans="1:8" ht="18.899999999999999" customHeight="1" x14ac:dyDescent="0.25">
      <c r="A7" s="84" t="s">
        <v>31</v>
      </c>
      <c r="B7" s="85">
        <v>3.5909838121000002</v>
      </c>
      <c r="C7" s="85">
        <v>4.7024142417999997</v>
      </c>
      <c r="D7" s="85">
        <v>5.2608508965</v>
      </c>
      <c r="F7" s="59"/>
      <c r="G7" s="58"/>
      <c r="H7" s="58"/>
    </row>
    <row r="8" spans="1:8" ht="18.899999999999999" customHeight="1" x14ac:dyDescent="0.25">
      <c r="A8" s="84" t="s">
        <v>174</v>
      </c>
      <c r="B8" s="85">
        <v>4.7569149417999999</v>
      </c>
      <c r="C8" s="85">
        <v>6.1039219847000004</v>
      </c>
      <c r="D8" s="85">
        <v>5.0173852284000002</v>
      </c>
      <c r="F8" s="59"/>
      <c r="G8" s="58"/>
      <c r="H8" s="58"/>
    </row>
    <row r="9" spans="1:8" ht="18.899999999999999" customHeight="1" x14ac:dyDescent="0.25">
      <c r="A9" s="84" t="s">
        <v>173</v>
      </c>
      <c r="B9" s="85">
        <v>3.2605467722000001</v>
      </c>
      <c r="C9" s="85">
        <v>3.4205336774999999</v>
      </c>
      <c r="D9" s="85">
        <v>3.0257596223999998</v>
      </c>
      <c r="F9" s="51"/>
      <c r="G9" s="50"/>
    </row>
    <row r="10" spans="1:8" ht="18.899999999999999" customHeight="1" x14ac:dyDescent="0.25">
      <c r="A10" s="84" t="s">
        <v>36</v>
      </c>
      <c r="B10" s="85">
        <v>3.4396470256999998</v>
      </c>
      <c r="C10" s="85">
        <v>3.7762460108</v>
      </c>
      <c r="D10" s="85">
        <v>3.5125537759999998</v>
      </c>
      <c r="F10" s="59"/>
      <c r="G10" s="58"/>
      <c r="H10" s="58"/>
    </row>
    <row r="11" spans="1:8" ht="18.899999999999999" customHeight="1" x14ac:dyDescent="0.25">
      <c r="A11" s="84" t="s">
        <v>35</v>
      </c>
      <c r="B11" s="85">
        <v>3.7298787448000001</v>
      </c>
      <c r="C11" s="85">
        <v>4.3324783142000003</v>
      </c>
      <c r="D11" s="85">
        <v>3.6478605911000002</v>
      </c>
      <c r="F11" s="59"/>
      <c r="G11" s="58"/>
      <c r="H11" s="58"/>
    </row>
    <row r="12" spans="1:8" ht="18.899999999999999" customHeight="1" x14ac:dyDescent="0.25">
      <c r="A12" s="84" t="s">
        <v>34</v>
      </c>
      <c r="B12" s="85">
        <v>4.0456652338000003</v>
      </c>
      <c r="C12" s="85">
        <v>4.4988791900000002</v>
      </c>
      <c r="D12" s="85">
        <v>4.2636456745000002</v>
      </c>
      <c r="F12" s="59"/>
      <c r="G12" s="58"/>
      <c r="H12" s="58"/>
    </row>
    <row r="13" spans="1:8" ht="18.899999999999999" customHeight="1" x14ac:dyDescent="0.25">
      <c r="A13" s="84" t="s">
        <v>176</v>
      </c>
      <c r="B13" s="85">
        <v>4.4421049439000004</v>
      </c>
      <c r="C13" s="85">
        <v>4.8505318722000004</v>
      </c>
      <c r="D13" s="85">
        <v>4.2732800635999997</v>
      </c>
      <c r="F13" s="59"/>
      <c r="G13" s="58"/>
      <c r="H13" s="58"/>
    </row>
    <row r="14" spans="1:8" ht="18.899999999999999" customHeight="1" x14ac:dyDescent="0.25">
      <c r="A14" s="84" t="s">
        <v>152</v>
      </c>
      <c r="B14" s="85">
        <v>0.97744781660000002</v>
      </c>
      <c r="C14" s="85">
        <v>1.6001590448</v>
      </c>
      <c r="D14" s="85">
        <v>2.6746520766000002</v>
      </c>
      <c r="H14" s="79"/>
    </row>
    <row r="15" spans="1:8" ht="18.899999999999999" customHeight="1" x14ac:dyDescent="0.25">
      <c r="A15" s="77" t="s">
        <v>420</v>
      </c>
    </row>
    <row r="16" spans="1:8" x14ac:dyDescent="0.25">
      <c r="B16" s="79"/>
      <c r="H16" s="79"/>
    </row>
    <row r="17" spans="1:8" ht="15.6" x14ac:dyDescent="0.3">
      <c r="A17" s="121" t="s">
        <v>467</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6E62D-ABCA-42A9-8F4E-0DEFC573176D}">
  <sheetPr>
    <tabColor theme="3"/>
  </sheetPr>
  <dimension ref="A1:J37"/>
  <sheetViews>
    <sheetView showGridLines="0" workbookViewId="0"/>
  </sheetViews>
  <sheetFormatPr defaultColWidth="9.33203125" defaultRowHeight="15" x14ac:dyDescent="0.25"/>
  <cols>
    <col min="1" max="1" width="41.5546875" style="79" customWidth="1"/>
    <col min="2" max="2" width="21.88671875" style="78" customWidth="1"/>
    <col min="3" max="4" width="21.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468</v>
      </c>
      <c r="B1" s="97"/>
      <c r="C1" s="98"/>
      <c r="D1" s="98"/>
    </row>
    <row r="2" spans="1:8" s="62" customFormat="1" ht="18.899999999999999" customHeight="1" x14ac:dyDescent="0.3">
      <c r="A2" s="81" t="s">
        <v>286</v>
      </c>
      <c r="B2" s="83" t="s">
        <v>285</v>
      </c>
      <c r="C2" s="99"/>
      <c r="D2" s="98"/>
      <c r="E2" s="99"/>
    </row>
    <row r="3" spans="1:8" ht="18.899999999999999" customHeight="1" x14ac:dyDescent="0.25">
      <c r="A3" s="84" t="s">
        <v>275</v>
      </c>
      <c r="B3" s="100">
        <v>5.0724300600000001E-2</v>
      </c>
      <c r="H3" s="79"/>
    </row>
    <row r="4" spans="1:8" ht="18.899999999999999" customHeight="1" x14ac:dyDescent="0.25">
      <c r="A4" s="84" t="s">
        <v>276</v>
      </c>
      <c r="B4" s="100">
        <v>4.8091699999999999E-5</v>
      </c>
      <c r="H4" s="79"/>
    </row>
    <row r="5" spans="1:8" ht="18.899999999999999" customHeight="1" x14ac:dyDescent="0.25">
      <c r="A5" s="84" t="s">
        <v>277</v>
      </c>
      <c r="B5" s="100">
        <v>7.9563819000000001E-3</v>
      </c>
      <c r="H5" s="79"/>
    </row>
    <row r="6" spans="1:8" ht="18.899999999999999" customHeight="1" x14ac:dyDescent="0.25">
      <c r="A6" s="84" t="s">
        <v>281</v>
      </c>
      <c r="B6" s="100">
        <v>0.1747469197</v>
      </c>
      <c r="H6" s="79"/>
    </row>
    <row r="7" spans="1:8" ht="18.899999999999999" customHeight="1" x14ac:dyDescent="0.25">
      <c r="A7" s="84" t="s">
        <v>282</v>
      </c>
      <c r="B7" s="100">
        <v>0.29725234270000001</v>
      </c>
      <c r="H7" s="79"/>
    </row>
    <row r="8" spans="1:8" ht="18.899999999999999" customHeight="1" x14ac:dyDescent="0.25">
      <c r="A8" s="84" t="s">
        <v>278</v>
      </c>
      <c r="B8" s="100">
        <v>3.7752992000000002E-6</v>
      </c>
      <c r="H8" s="79"/>
    </row>
    <row r="9" spans="1:8" ht="18.899999999999999" customHeight="1" x14ac:dyDescent="0.25">
      <c r="A9" s="84" t="s">
        <v>279</v>
      </c>
      <c r="B9" s="100">
        <v>9.0017464999999997E-8</v>
      </c>
      <c r="H9" s="79"/>
    </row>
    <row r="10" spans="1:8" ht="18.899999999999999" customHeight="1" x14ac:dyDescent="0.25">
      <c r="A10" s="84" t="s">
        <v>280</v>
      </c>
      <c r="B10" s="100">
        <v>5.7954802000000002E-8</v>
      </c>
      <c r="H10" s="79"/>
    </row>
    <row r="11" spans="1:8" ht="18.899999999999999" customHeight="1" x14ac:dyDescent="0.25">
      <c r="A11" s="84" t="s">
        <v>283</v>
      </c>
      <c r="B11" s="100">
        <v>0.69240309779999998</v>
      </c>
      <c r="H11" s="79"/>
    </row>
    <row r="12" spans="1:8" ht="18.899999999999999" customHeight="1" x14ac:dyDescent="0.25">
      <c r="A12" s="84" t="s">
        <v>284</v>
      </c>
      <c r="B12" s="100">
        <v>0.96356996409999995</v>
      </c>
      <c r="H12" s="79"/>
    </row>
    <row r="13" spans="1:8" ht="18.899999999999999" customHeight="1" x14ac:dyDescent="0.25">
      <c r="A13" s="77" t="s">
        <v>469</v>
      </c>
      <c r="B13" s="123"/>
    </row>
    <row r="15" spans="1:8" ht="15.6" x14ac:dyDescent="0.3">
      <c r="A15" s="121" t="s">
        <v>467</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3">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30</vt:i4>
      </vt:variant>
    </vt:vector>
  </HeadingPairs>
  <TitlesOfParts>
    <vt:vector size="45"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Data'!cabg_Feb_5_2013hjp_1</vt:lpstr>
      <vt:lpstr>'Raw Data'!cabg_Feb_5_2013hjp_1_1</vt:lpstr>
      <vt:lpstr>'Raw Data'!cabg_Feb_5_2013hjp_1_2</vt:lpstr>
      <vt:lpstr>'Raw Data'!cath_Feb_5_2013hjp</vt:lpstr>
      <vt:lpstr>'Raw Data'!cath_Feb_5_2013hjp_1</vt:lpstr>
      <vt:lpstr>'Raw Data'!cath_Feb_5_2013hjp_2</vt:lpstr>
      <vt:lpstr>'Raw Data'!dementia_Feb_12_2013hjp</vt:lpstr>
      <vt:lpstr>'Raw Data'!dementia_Feb_12_2013hjp_1</vt:lpstr>
      <vt:lpstr>'Raw Data'!dementia_Feb_12_2013hjp_2</vt:lpstr>
      <vt:lpstr>'Raw Data'!hip_replace_Feb_5_2013hjp</vt:lpstr>
      <vt:lpstr>'Raw Data'!hip_replace_Feb_5_2013hjp_1</vt:lpstr>
      <vt:lpstr>'Raw Data'!hip_replace_Feb_5_2013hjp_2</vt:lpstr>
      <vt:lpstr>'Raw Data'!knee_replace_Feb_5_2013hjp</vt:lpstr>
      <vt:lpstr>'Raw Data'!knee_replace_Feb_5_2013hjp_1</vt:lpstr>
      <vt:lpstr>'Raw Data'!knee_replace_Feb_5_2013hjp_2</vt:lpstr>
      <vt:lpstr>'Raw Data'!pci_Feb_5_2013hjp</vt:lpstr>
      <vt:lpstr>'Raw Data'!pci_Feb_5_2013hjp_1</vt:lpstr>
      <vt:lpstr>'Raw Data'!pci_Feb_5_2013hjp_2</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RHA-Chapter8-PCI-Rates</dc:title>
  <dc:creator>rodm</dc:creator>
  <cp:lastModifiedBy>Lindsey Dahl</cp:lastModifiedBy>
  <cp:lastPrinted>2024-06-05T19:11:10Z</cp:lastPrinted>
  <dcterms:created xsi:type="dcterms:W3CDTF">2012-06-19T01:21:24Z</dcterms:created>
  <dcterms:modified xsi:type="dcterms:W3CDTF">2025-12-04T20:14:30Z</dcterms:modified>
</cp:coreProperties>
</file>